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mmunication\site_web\2018\MAJ - pages\SERVICES\TOURISME\"/>
    </mc:Choice>
  </mc:AlternateContent>
  <bookViews>
    <workbookView xWindow="0" yWindow="0" windowWidth="19200" windowHeight="11595"/>
  </bookViews>
  <sheets>
    <sheet name="NOTICE" sheetId="1" r:id="rId1"/>
    <sheet name="DECLARATION" sheetId="5" r:id="rId2"/>
    <sheet name="JANVIER" sheetId="2" r:id="rId3"/>
    <sheet name="FEVRIER" sheetId="3" r:id="rId4"/>
    <sheet name="MARS" sheetId="4" r:id="rId5"/>
    <sheet name="Feuil1" sheetId="7" state="hidden" r:id="rId6"/>
    <sheet name="Ne pas toucher" sheetId="6" state="hidden" r:id="rId7"/>
  </sheets>
  <definedNames>
    <definedName name="_xlnm.Print_Area" localSheetId="1">DECLARATION!$A$1:$G$43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H37" i="2"/>
  <c r="H38" i="2"/>
  <c r="G35" i="3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7" i="4"/>
  <c r="H38" i="4"/>
  <c r="H8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8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8" i="2"/>
  <c r="C36" i="3"/>
  <c r="D36" i="3"/>
  <c r="E36" i="3"/>
  <c r="F36" i="3"/>
  <c r="D24" i="5" s="1"/>
  <c r="B36" i="3"/>
  <c r="G38" i="4"/>
  <c r="G37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8" i="2"/>
  <c r="F39" i="2"/>
  <c r="C24" i="5" s="1"/>
  <c r="H36" i="3" l="1"/>
  <c r="G36" i="3"/>
  <c r="H39" i="4"/>
  <c r="A3" i="4"/>
  <c r="A3" i="3" l="1"/>
  <c r="A3" i="2" l="1"/>
  <c r="E39" i="4" l="1"/>
  <c r="D39" i="4"/>
  <c r="C39" i="4"/>
  <c r="B39" i="4"/>
  <c r="D22" i="5"/>
  <c r="D21" i="5"/>
  <c r="D19" i="5"/>
  <c r="D18" i="5"/>
  <c r="D25" i="5" l="1"/>
  <c r="G39" i="4"/>
  <c r="F39" i="4"/>
  <c r="E24" i="5" s="1"/>
  <c r="E22" i="5"/>
  <c r="E21" i="5"/>
  <c r="E19" i="5"/>
  <c r="E18" i="5"/>
  <c r="C39" i="2"/>
  <c r="C19" i="5" s="1"/>
  <c r="D39" i="2"/>
  <c r="C21" i="5" s="1"/>
  <c r="E39" i="2"/>
  <c r="C22" i="5" s="1"/>
  <c r="B39" i="2"/>
  <c r="C18" i="5" s="1"/>
  <c r="C25" i="5" l="1"/>
  <c r="E25" i="5"/>
  <c r="F24" i="5"/>
  <c r="F21" i="5"/>
  <c r="F19" i="5"/>
  <c r="F22" i="5"/>
  <c r="F18" i="5"/>
  <c r="H39" i="2"/>
  <c r="G39" i="2"/>
  <c r="F25" i="5" l="1"/>
  <c r="C26" i="5" l="1"/>
  <c r="G30" i="5"/>
  <c r="G38" i="5" s="1"/>
</calcChain>
</file>

<file path=xl/sharedStrings.xml><?xml version="1.0" encoding="utf-8"?>
<sst xmlns="http://schemas.openxmlformats.org/spreadsheetml/2006/main" count="130" uniqueCount="95">
  <si>
    <t xml:space="preserve">Objectif : </t>
  </si>
  <si>
    <t>Fonctionnement :</t>
  </si>
  <si>
    <t xml:space="preserve">    Ces données viendront compiler automatiquement l'onglet "Déclaration"</t>
  </si>
  <si>
    <t>Edition et envoi :</t>
  </si>
  <si>
    <t>TRESORERIE de SAINT JULIEN EN GENEVOIS</t>
  </si>
  <si>
    <t xml:space="preserve">Immeuble le Galien, 26 avenue de Genève                                                                                                                                                                                   </t>
  </si>
  <si>
    <t xml:space="preserve">BP- 73100, 74163 Saint Julien en Genevois Cedex                                                                                                                                                           </t>
  </si>
  <si>
    <t>TAXE DE SEJOUR - REGISTRE MENSUEL</t>
  </si>
  <si>
    <t>PLEIN TARIF</t>
  </si>
  <si>
    <t>titulaires d'un contrat de travail saisonnier employés sur le canton</t>
  </si>
  <si>
    <t>personnes bénéficiant d'un hébergement d'urgence ou d'un relogement temporaire</t>
  </si>
  <si>
    <t>Montant</t>
  </si>
  <si>
    <t>NOMBRE DE PERSONNE PAR NUITEE</t>
  </si>
  <si>
    <t>DATE</t>
  </si>
  <si>
    <t>NOMBRE D'EXONERATION</t>
  </si>
  <si>
    <t>Nombre de personnes payantes</t>
  </si>
  <si>
    <t>Personne mineure -18ans</t>
  </si>
  <si>
    <t>Nombre de nuitée total</t>
  </si>
  <si>
    <t>TOTAL MOIS</t>
  </si>
  <si>
    <t xml:space="preserve">DECLARATION TAXE DE SEJOUR </t>
  </si>
  <si>
    <t>TARIF</t>
  </si>
  <si>
    <t>Merci de vous reporter  à la notice pour connaitre votre tarif</t>
  </si>
  <si>
    <t>Déclaration et règlement à retourner avant le :</t>
  </si>
  <si>
    <t xml:space="preserve">NOM DE L'ETABLISSEMENT: </t>
  </si>
  <si>
    <t xml:space="preserve">TRESORERIE de SAINT JULIEN EN GENEVOIS  
Immeuble le Galien, 26 avenue de Genève    
BP- 73100, 74163 Saint Julien en Genevois Cedex </t>
  </si>
  <si>
    <t>Catégorie</t>
  </si>
  <si>
    <t>Total de nuitées du trimestre</t>
  </si>
  <si>
    <t>Personnes mineures (18ans)</t>
  </si>
  <si>
    <t>Titulaire d'un contrat de travail saisonnier employés sur le canton</t>
  </si>
  <si>
    <t>Personnes bénéficiant d'un hebergement d'urgence ou d'un relogement temporaire</t>
  </si>
  <si>
    <t>Nombre total de nuitées</t>
  </si>
  <si>
    <t>Pourcentage de nuitées payantes</t>
  </si>
  <si>
    <t>Autre trimestre N-1</t>
  </si>
  <si>
    <t>Autre trimestre N</t>
  </si>
  <si>
    <t>TOTAL TAXE DE SEJOUR DUE</t>
  </si>
  <si>
    <t>DATE                                                               NOM SIGNATURE</t>
  </si>
  <si>
    <t>TARIF PAR NUITEE ET PAR PERSONNE</t>
  </si>
  <si>
    <t>HEBERGEMENT PAR CATEGORIE</t>
  </si>
  <si>
    <t xml:space="preserve">TAXE DE SEJOUR </t>
  </si>
  <si>
    <t>Palaces et tous les autres établissements présentant des caractéristiques de classement équivalentes</t>
  </si>
  <si>
    <t>2.30€</t>
  </si>
  <si>
    <t>Hôtels 5 étoiles, résidences de tourisme 5 étoiles, meublés de tourisme 5 étoiles et tous les autres établissements présentant des caractéristiques de classement équivalentes</t>
  </si>
  <si>
    <t>1.80€</t>
  </si>
  <si>
    <t>Hôtels de tourisme 4 étoiles, résidences de tourisme 4 étoiles, meublés de tourisme 4 étoiles, autres établissements de caractéristiques équivalentes</t>
  </si>
  <si>
    <t>Hôtels de tourisme 3 étoiles, résidences de tourisme 3 étoiles,</t>
  </si>
  <si>
    <t>meublés de tourisme 3 étoiles et tous les autres établissements présentant des caractéristiques de classement équivalentes</t>
  </si>
  <si>
    <t>Hôtels de tourisme 2 étoiles, résidences de tourisme 2 étoiles, meublés de tourisme 2 étoiles, villages de vacances 4 et 5 étoiles et tous les autres établissements présentant des caractéristiques de classement équivalentes</t>
  </si>
  <si>
    <t>Terrains de camping et terrains de caravanage classés en 3,4 et 5 étoiles et tout autre terrain d’hébergement de plein air de caractéristiques équivalentes</t>
  </si>
  <si>
    <t>0.50€</t>
  </si>
  <si>
    <t>Terrains de camping et terrains de caravanage classés en 1 et 2 étoiles et tout autre terrain d’hébergement de plein air de caractéristiques équivalentes.</t>
  </si>
  <si>
    <t>0.20€</t>
  </si>
  <si>
    <t>Une fois le trimestre écoulé, vous devez :</t>
  </si>
  <si>
    <r>
      <t xml:space="preserve">Envoyer votre règlement </t>
    </r>
    <r>
      <rPr>
        <sz val="11"/>
        <color rgb="FFFF0000"/>
        <rFont val="Calibri"/>
        <family val="2"/>
        <scheme val="minor"/>
      </rPr>
      <t>par courrier</t>
    </r>
    <r>
      <rPr>
        <sz val="11"/>
        <color theme="1"/>
        <rFont val="Calibri"/>
        <family val="2"/>
        <scheme val="minor"/>
      </rPr>
      <t xml:space="preserve"> (en précisant le nom de l'hébergement) à :</t>
    </r>
  </si>
  <si>
    <t xml:space="preserve"> En l'accompagnant des 4 onglets complétés et imprimés (3 mois + déclaration)</t>
  </si>
  <si>
    <t>TYPE D'ETABLISSEMENT :</t>
  </si>
  <si>
    <t>Palace</t>
  </si>
  <si>
    <t>Hôtel</t>
  </si>
  <si>
    <t>Résidence de Tourisme</t>
  </si>
  <si>
    <t xml:space="preserve">Meublé </t>
  </si>
  <si>
    <t>Camping</t>
  </si>
  <si>
    <t>Aire de camping-car</t>
  </si>
  <si>
    <t>Village vacances</t>
  </si>
  <si>
    <t>Hébergement insolite</t>
  </si>
  <si>
    <t>NOM ET PRENOM DU DECLARANT:</t>
  </si>
  <si>
    <t>CATEGORIE:</t>
  </si>
  <si>
    <t>Non classé</t>
  </si>
  <si>
    <t>1 étoile</t>
  </si>
  <si>
    <t>2 étoiles</t>
  </si>
  <si>
    <t>3 étoiles</t>
  </si>
  <si>
    <t>4 étoiles</t>
  </si>
  <si>
    <t>5 étoiles</t>
  </si>
  <si>
    <t>Cliquez sur la flèche à droite de la case pour choisir</t>
  </si>
  <si>
    <t>Total perçu en euros pour le trimestre</t>
  </si>
  <si>
    <t>Regularisation des trimestres précédents</t>
  </si>
  <si>
    <t>TOTAL (calcul automatique)</t>
  </si>
  <si>
    <t>Vous ne completez que les tableaux aux bords pointillés rouges</t>
  </si>
  <si>
    <r>
      <t xml:space="preserve">RECAPITULATIF DU TRIMESTRE - </t>
    </r>
    <r>
      <rPr>
        <b/>
        <i/>
        <sz val="12"/>
        <color rgb="FF800000"/>
        <rFont val="Calibri"/>
        <family val="2"/>
        <scheme val="minor"/>
      </rPr>
      <t>Calcul automatique - Ne pas toucher</t>
    </r>
  </si>
  <si>
    <t>Choisir</t>
  </si>
  <si>
    <r>
      <t xml:space="preserve">  - Dans les onglets suivant, correspondant aux mois du trimestre, saisissez </t>
    </r>
    <r>
      <rPr>
        <sz val="11"/>
        <color rgb="FFFF0000"/>
        <rFont val="Calibri"/>
        <family val="2"/>
        <scheme val="minor"/>
      </rPr>
      <t>le nombre de personnes pour chaque nuitée</t>
    </r>
    <r>
      <rPr>
        <sz val="11"/>
        <color theme="1"/>
        <rFont val="Calibri"/>
        <family val="2"/>
        <scheme val="minor"/>
      </rPr>
      <t xml:space="preserve"> et chaque catégorie (plein tarif, exonération)</t>
    </r>
  </si>
  <si>
    <t>Cet outil est destiné aux hébergements qui collectent la taxe de séjour au réel.                                                                                                     Il doit servir à faciliter leur suivi quotidien, notamment grâce aux totaux automatiques mensuels et trimestriels. Pour l'office de Tourisme cela permet aussi de suivre l'attractivité de la destination à travers des statistiques concrêtes.</t>
  </si>
  <si>
    <t>Une fois vos informations saisies, les totaux se font automatiquement dans le tableau.</t>
  </si>
  <si>
    <t>Un déclaratif doit être rempli par type d'hebergement (exemple: Pour un propriétaire de meublé et de chambre d'hôtes, remplir 2 déclarations)</t>
  </si>
  <si>
    <t>DÉCLARATION TAXE DE SÉJOUR</t>
  </si>
  <si>
    <r>
      <t xml:space="preserve">  - Dans l'onglet "Déclaration",  saisissez uniquement </t>
    </r>
    <r>
      <rPr>
        <sz val="11"/>
        <color rgb="FFFF0000"/>
        <rFont val="Calibri"/>
        <family val="2"/>
        <scheme val="minor"/>
      </rPr>
      <t>votre tarif</t>
    </r>
    <r>
      <rPr>
        <sz val="11"/>
        <color theme="1"/>
        <rFont val="Calibri"/>
        <family val="2"/>
        <scheme val="minor"/>
      </rPr>
      <t xml:space="preserve">, (montant de la taxe selon votre catégorie) Puis les </t>
    </r>
    <r>
      <rPr>
        <sz val="11"/>
        <color rgb="FFFF0000"/>
        <rFont val="Calibri"/>
        <family val="2"/>
        <scheme val="minor"/>
      </rPr>
      <t xml:space="preserve">informations relatives à votre hébergement </t>
    </r>
    <r>
      <rPr>
        <sz val="11"/>
        <color theme="1"/>
        <rFont val="Calibri"/>
        <family val="2"/>
        <scheme val="minor"/>
      </rPr>
      <t xml:space="preserve">(Nom, catégorie...)                                                                                                                                 Le cas échéant, notez </t>
    </r>
    <r>
      <rPr>
        <sz val="11"/>
        <color rgb="FFFF0000"/>
        <rFont val="Calibri"/>
        <family val="2"/>
        <scheme val="minor"/>
      </rPr>
      <t>les sommes dûes ou indues</t>
    </r>
    <r>
      <rPr>
        <sz val="11"/>
        <color theme="1"/>
        <rFont val="Calibri"/>
        <family val="2"/>
        <scheme val="minor"/>
      </rPr>
      <t xml:space="preserve"> des trimestres précédents</t>
    </r>
  </si>
  <si>
    <t>Sans classement ou en attente de classement. Hôtels sans étoile, résidences, meublés, villages de vacances autres établissements de caractéristiques de classement équivalentes</t>
  </si>
  <si>
    <t>Hôtels de tourisme 1 étoile, résidences de tourisme 1 étoile, meublés de tourisme 1 étoile, villages de vacances 1,2 et 3 étoiles, chambre d’hôtes, emplacements dans les aires de camping-car et les parcs de stationnement touristique par tranche de 24h et tous les autres établissements présentant des caractéristiques de classement équivalentes</t>
  </si>
  <si>
    <t>Les informations recueillies font l’objet d’un traitement informatique destiné à la gestion de la taxe de séjour. Conformément à la loi « informatique et liberté » du 6 janvier 1978, vous bénéficiez d’un droit de rectification aux informations qui vous concernent. Si vous souhaitez exercer ce droit, veuillez vous adresser à la Communauté de Communes du Genevois</t>
  </si>
  <si>
    <t>Chambre d'hôtes</t>
  </si>
  <si>
    <t>0.45€</t>
  </si>
  <si>
    <t>Personnes qui occupent des locaux dont le loyer est inférieur à 4€ par nuit</t>
  </si>
  <si>
    <t>personnes qui occupent des locaux dont le loyer est inférieur à 4€ par nuit</t>
  </si>
  <si>
    <t>1eR TRIMESTRE</t>
  </si>
  <si>
    <r>
      <t xml:space="preserve">Nombre de nuitées </t>
    </r>
    <r>
      <rPr>
        <b/>
        <sz val="11"/>
        <color theme="1"/>
        <rFont val="Calibri"/>
        <family val="2"/>
        <scheme val="minor"/>
      </rPr>
      <t>Janvier</t>
    </r>
  </si>
  <si>
    <r>
      <t xml:space="preserve">Nombre de nuitées </t>
    </r>
    <r>
      <rPr>
        <b/>
        <sz val="11"/>
        <color theme="1"/>
        <rFont val="Calibri"/>
        <family val="2"/>
        <scheme val="minor"/>
      </rPr>
      <t>Fevrier</t>
    </r>
  </si>
  <si>
    <r>
      <t xml:space="preserve">Nombre de nuitées </t>
    </r>
    <r>
      <rPr>
        <b/>
        <sz val="11"/>
        <color theme="1"/>
        <rFont val="Calibri"/>
        <family val="2"/>
        <scheme val="minor"/>
      </rPr>
      <t>Mars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</si>
</sst>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C]dd\-mmm\-yy;@"/>
    <numFmt numFmtId="165" formatCode="#,##0.00\ &quot;€&quot;"/>
    <numFmt numFmtId="166" formatCode="[$-F800]dddd\,\ mmmm\ dd\,\ yyyy"/>
    <numFmt numFmtId="167" formatCode="[$-40C]d\-mmm;@"/>
    <numFmt numFmtId="168" formatCode="_-* #,##0.00\ [$€-40C]_-;\-* #,##0.0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5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/>
      <top/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mediumDashed">
        <color theme="2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 style="mediumDashed">
        <color rgb="FFFF0000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n">
        <color rgb="FF7F7F7F"/>
      </top>
      <bottom style="mediumDashed">
        <color rgb="FFFF0000"/>
      </bottom>
      <diagonal/>
    </border>
    <border>
      <left/>
      <right style="mediumDashed">
        <color rgb="FFFF0000"/>
      </right>
      <top style="thick">
        <color theme="4" tint="-0.249977111117893"/>
      </top>
      <bottom style="mediumDashed">
        <color rgb="FFFF0000"/>
      </bottom>
      <diagonal/>
    </border>
    <border>
      <left/>
      <right/>
      <top style="thick">
        <color theme="4" tint="-0.249977111117893"/>
      </top>
      <bottom style="mediumDashed">
        <color rgb="FFFF0000"/>
      </bottom>
      <diagonal/>
    </border>
    <border>
      <left style="mediumDashed">
        <color rgb="FFFF0000"/>
      </left>
      <right/>
      <top style="thick">
        <color theme="4" tint="-0.249977111117893"/>
      </top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 style="thick">
        <color theme="4" tint="-0.249977111117893"/>
      </bottom>
      <diagonal/>
    </border>
    <border>
      <left/>
      <right style="mediumDashed">
        <color rgb="FFFF0000"/>
      </right>
      <top style="mediumDashed">
        <color rgb="FFFF0000"/>
      </top>
      <bottom style="thick">
        <color theme="4" tint="-0.249977111117893"/>
      </bottom>
      <diagonal/>
    </border>
    <border>
      <left style="mediumDashed">
        <color rgb="FFFF0000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mediumDashed">
        <color rgb="FFFF0000"/>
      </right>
      <top style="thick">
        <color theme="4" tint="-0.249977111117893"/>
      </top>
      <bottom style="thick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7" fontId="5" fillId="0" borderId="0" xfId="0" applyNumberFormat="1" applyFont="1" applyAlignment="1">
      <alignment horizontal="center"/>
    </xf>
    <xf numFmtId="0" fontId="0" fillId="0" borderId="0" xfId="0" applyFill="1"/>
    <xf numFmtId="0" fontId="2" fillId="3" borderId="1" xfId="2" applyFill="1"/>
    <xf numFmtId="165" fontId="13" fillId="0" borderId="0" xfId="0" applyNumberFormat="1" applyFont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wrapText="1"/>
    </xf>
    <xf numFmtId="165" fontId="13" fillId="0" borderId="0" xfId="0" applyNumberFormat="1" applyFont="1" applyFill="1"/>
    <xf numFmtId="0" fontId="4" fillId="0" borderId="22" xfId="0" applyFont="1" applyBorder="1"/>
    <xf numFmtId="0" fontId="5" fillId="0" borderId="0" xfId="0" applyFont="1" applyBorder="1" applyAlignment="1"/>
    <xf numFmtId="0" fontId="0" fillId="0" borderId="0" xfId="0" applyBorder="1" applyAlignment="1"/>
    <xf numFmtId="167" fontId="5" fillId="0" borderId="0" xfId="0" applyNumberFormat="1" applyFont="1" applyBorder="1"/>
    <xf numFmtId="0" fontId="0" fillId="0" borderId="5" xfId="0" applyBorder="1"/>
    <xf numFmtId="0" fontId="0" fillId="0" borderId="0" xfId="0" applyFill="1" applyBorder="1" applyAlignment="1"/>
    <xf numFmtId="0" fontId="0" fillId="0" borderId="3" xfId="0" applyBorder="1"/>
    <xf numFmtId="0" fontId="14" fillId="0" borderId="2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29" xfId="0" applyFont="1" applyBorder="1"/>
    <xf numFmtId="0" fontId="14" fillId="0" borderId="20" xfId="0" applyFont="1" applyBorder="1"/>
    <xf numFmtId="0" fontId="0" fillId="0" borderId="31" xfId="0" applyBorder="1"/>
    <xf numFmtId="0" fontId="0" fillId="0" borderId="19" xfId="0" applyBorder="1"/>
    <xf numFmtId="0" fontId="15" fillId="0" borderId="24" xfId="0" applyFont="1" applyBorder="1" applyAlignment="1"/>
    <xf numFmtId="0" fontId="0" fillId="0" borderId="36" xfId="0" applyBorder="1"/>
    <xf numFmtId="0" fontId="15" fillId="0" borderId="4" xfId="0" applyFont="1" applyBorder="1" applyAlignment="1"/>
    <xf numFmtId="0" fontId="20" fillId="0" borderId="3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44" fontId="3" fillId="2" borderId="2" xfId="1" applyFont="1" applyFill="1" applyBorder="1"/>
    <xf numFmtId="44" fontId="24" fillId="8" borderId="3" xfId="1" applyFont="1" applyFill="1" applyBorder="1"/>
    <xf numFmtId="0" fontId="0" fillId="0" borderId="40" xfId="0" applyBorder="1"/>
    <xf numFmtId="0" fontId="24" fillId="8" borderId="41" xfId="0" applyFont="1" applyFill="1" applyBorder="1"/>
    <xf numFmtId="0" fontId="0" fillId="0" borderId="42" xfId="0" applyBorder="1"/>
    <xf numFmtId="0" fontId="0" fillId="0" borderId="25" xfId="0" applyBorder="1"/>
    <xf numFmtId="0" fontId="0" fillId="0" borderId="44" xfId="0" applyBorder="1"/>
    <xf numFmtId="0" fontId="0" fillId="0" borderId="45" xfId="0" applyBorder="1"/>
    <xf numFmtId="164" fontId="0" fillId="8" borderId="25" xfId="0" applyNumberFormat="1" applyFill="1" applyBorder="1"/>
    <xf numFmtId="0" fontId="0" fillId="0" borderId="46" xfId="0" applyBorder="1"/>
    <xf numFmtId="0" fontId="0" fillId="0" borderId="41" xfId="0" applyBorder="1"/>
    <xf numFmtId="0" fontId="0" fillId="0" borderId="47" xfId="0" applyBorder="1"/>
    <xf numFmtId="0" fontId="0" fillId="9" borderId="3" xfId="0" applyFill="1" applyBorder="1" applyAlignment="1">
      <alignment horizontal="center"/>
    </xf>
    <xf numFmtId="0" fontId="21" fillId="10" borderId="3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0" fillId="8" borderId="3" xfId="0" applyFont="1" applyFill="1" applyBorder="1" applyAlignment="1">
      <alignment horizontal="center" vertical="center" wrapText="1"/>
    </xf>
    <xf numFmtId="168" fontId="12" fillId="9" borderId="9" xfId="0" applyNumberFormat="1" applyFont="1" applyFill="1" applyBorder="1" applyAlignment="1"/>
    <xf numFmtId="0" fontId="9" fillId="9" borderId="3" xfId="0" applyFont="1" applyFill="1" applyBorder="1"/>
    <xf numFmtId="0" fontId="0" fillId="9" borderId="43" xfId="0" applyFill="1" applyBorder="1"/>
    <xf numFmtId="0" fontId="0" fillId="9" borderId="40" xfId="0" applyFill="1" applyBorder="1"/>
    <xf numFmtId="0" fontId="0" fillId="9" borderId="3" xfId="0" applyFill="1" applyBorder="1"/>
    <xf numFmtId="0" fontId="18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top" wrapText="1"/>
    </xf>
    <xf numFmtId="0" fontId="27" fillId="11" borderId="4" xfId="0" applyFont="1" applyFill="1" applyBorder="1" applyAlignment="1">
      <alignment horizontal="center" vertical="top" wrapText="1"/>
    </xf>
    <xf numFmtId="0" fontId="28" fillId="8" borderId="3" xfId="0" applyFont="1" applyFill="1" applyBorder="1" applyAlignment="1">
      <alignment horizontal="center" vertical="top" wrapText="1"/>
    </xf>
    <xf numFmtId="44" fontId="0" fillId="9" borderId="3" xfId="1" applyFont="1" applyFill="1" applyBorder="1"/>
    <xf numFmtId="44" fontId="5" fillId="9" borderId="13" xfId="1" applyFont="1" applyFill="1" applyBorder="1"/>
    <xf numFmtId="44" fontId="0" fillId="0" borderId="32" xfId="1" applyFont="1" applyBorder="1"/>
    <xf numFmtId="44" fontId="0" fillId="0" borderId="33" xfId="1" applyFont="1" applyBorder="1"/>
    <xf numFmtId="44" fontId="0" fillId="0" borderId="37" xfId="1" applyFont="1" applyBorder="1"/>
    <xf numFmtId="0" fontId="0" fillId="0" borderId="18" xfId="0" applyBorder="1"/>
    <xf numFmtId="0" fontId="19" fillId="0" borderId="0" xfId="0" applyFont="1" applyFill="1" applyBorder="1" applyAlignment="1"/>
    <xf numFmtId="0" fontId="7" fillId="0" borderId="0" xfId="0" applyFont="1" applyBorder="1"/>
    <xf numFmtId="166" fontId="20" fillId="0" borderId="0" xfId="0" applyNumberFormat="1" applyFont="1" applyBorder="1" applyAlignment="1">
      <alignment vertical="center" wrapText="1"/>
    </xf>
    <xf numFmtId="0" fontId="2" fillId="0" borderId="0" xfId="2" applyFill="1" applyBorder="1" applyAlignment="1"/>
    <xf numFmtId="0" fontId="0" fillId="0" borderId="0" xfId="0" applyFill="1" applyBorder="1"/>
    <xf numFmtId="0" fontId="19" fillId="0" borderId="53" xfId="0" applyFont="1" applyFill="1" applyBorder="1" applyAlignment="1">
      <alignment vertical="center"/>
    </xf>
    <xf numFmtId="0" fontId="2" fillId="0" borderId="0" xfId="2" applyFill="1" applyBorder="1" applyAlignment="1">
      <alignment horizontal="center"/>
    </xf>
    <xf numFmtId="0" fontId="2" fillId="0" borderId="53" xfId="2" applyFill="1" applyBorder="1" applyAlignment="1"/>
    <xf numFmtId="0" fontId="19" fillId="0" borderId="53" xfId="0" applyFont="1" applyFill="1" applyBorder="1" applyAlignment="1"/>
    <xf numFmtId="0" fontId="2" fillId="0" borderId="52" xfId="2" applyFill="1" applyBorder="1" applyAlignment="1">
      <alignment horizontal="center"/>
    </xf>
    <xf numFmtId="0" fontId="4" fillId="0" borderId="0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4" fillId="0" borderId="54" xfId="0" applyFont="1" applyBorder="1"/>
    <xf numFmtId="0" fontId="4" fillId="0" borderId="50" xfId="0" applyFont="1" applyBorder="1"/>
    <xf numFmtId="0" fontId="26" fillId="0" borderId="19" xfId="0" applyFont="1" applyFill="1" applyBorder="1" applyAlignment="1">
      <alignment vertical="center"/>
    </xf>
    <xf numFmtId="0" fontId="19" fillId="0" borderId="19" xfId="0" applyFont="1" applyFill="1" applyBorder="1" applyAlignment="1"/>
    <xf numFmtId="0" fontId="2" fillId="0" borderId="55" xfId="2" applyFill="1" applyBorder="1" applyAlignment="1">
      <alignment horizontal="center"/>
    </xf>
    <xf numFmtId="0" fontId="2" fillId="0" borderId="56" xfId="2" applyFill="1" applyBorder="1" applyAlignment="1">
      <alignment horizontal="center"/>
    </xf>
    <xf numFmtId="0" fontId="19" fillId="0" borderId="56" xfId="0" applyFont="1" applyFill="1" applyBorder="1" applyAlignment="1"/>
    <xf numFmtId="0" fontId="19" fillId="0" borderId="57" xfId="0" applyFont="1" applyFill="1" applyBorder="1" applyAlignment="1"/>
    <xf numFmtId="0" fontId="19" fillId="0" borderId="60" xfId="0" applyFont="1" applyFill="1" applyBorder="1" applyAlignment="1">
      <alignment vertical="center"/>
    </xf>
    <xf numFmtId="0" fontId="19" fillId="0" borderId="60" xfId="0" applyFont="1" applyFill="1" applyBorder="1" applyAlignment="1"/>
    <xf numFmtId="0" fontId="29" fillId="0" borderId="21" xfId="0" applyFont="1" applyBorder="1"/>
    <xf numFmtId="0" fontId="0" fillId="0" borderId="62" xfId="0" applyBorder="1"/>
    <xf numFmtId="0" fontId="0" fillId="0" borderId="8" xfId="0" applyBorder="1"/>
    <xf numFmtId="0" fontId="0" fillId="0" borderId="63" xfId="0" applyBorder="1"/>
    <xf numFmtId="0" fontId="0" fillId="9" borderId="3" xfId="0" applyFill="1" applyBorder="1" applyAlignment="1">
      <alignment horizontal="center"/>
    </xf>
    <xf numFmtId="0" fontId="0" fillId="0" borderId="6" xfId="0" applyBorder="1"/>
    <xf numFmtId="0" fontId="0" fillId="0" borderId="64" xfId="0" applyBorder="1"/>
    <xf numFmtId="0" fontId="0" fillId="0" borderId="65" xfId="0" applyFill="1" applyBorder="1"/>
    <xf numFmtId="0" fontId="0" fillId="0" borderId="46" xfId="0" applyFill="1" applyBorder="1"/>
    <xf numFmtId="44" fontId="24" fillId="8" borderId="3" xfId="1" applyNumberFormat="1" applyFont="1" applyFill="1" applyBorder="1"/>
    <xf numFmtId="44" fontId="0" fillId="9" borderId="3" xfId="0" applyNumberFormat="1" applyFill="1" applyBorder="1"/>
    <xf numFmtId="0" fontId="0" fillId="9" borderId="3" xfId="1" applyNumberFormat="1" applyFont="1" applyFill="1" applyBorder="1"/>
    <xf numFmtId="0" fontId="6" fillId="4" borderId="0" xfId="0" applyFont="1" applyFill="1" applyAlignment="1">
      <alignment wrapText="1"/>
    </xf>
    <xf numFmtId="0" fontId="0" fillId="0" borderId="66" xfId="0" applyBorder="1"/>
    <xf numFmtId="0" fontId="0" fillId="0" borderId="4" xfId="0" applyBorder="1"/>
    <xf numFmtId="0" fontId="0" fillId="0" borderId="67" xfId="0" applyBorder="1"/>
    <xf numFmtId="0" fontId="17" fillId="0" borderId="17" xfId="0" applyFont="1" applyBorder="1" applyAlignment="1">
      <alignment horizontal="center" vertical="center" wrapText="1"/>
    </xf>
    <xf numFmtId="8" fontId="1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6" fontId="17" fillId="0" borderId="39" xfId="0" applyNumberFormat="1" applyFont="1" applyBorder="1" applyAlignment="1">
      <alignment horizontal="center" vertical="center" wrapText="1"/>
    </xf>
    <xf numFmtId="6" fontId="17" fillId="0" borderId="3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9" fillId="0" borderId="53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 wrapText="1"/>
    </xf>
    <xf numFmtId="0" fontId="2" fillId="0" borderId="53" xfId="2" applyFill="1" applyBorder="1" applyAlignment="1">
      <alignment horizontal="center" vertical="center"/>
    </xf>
    <xf numFmtId="0" fontId="2" fillId="0" borderId="61" xfId="2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6" fillId="8" borderId="3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60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10" fontId="0" fillId="7" borderId="3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7" fillId="8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 wrapText="1"/>
    </xf>
    <xf numFmtId="0" fontId="17" fillId="8" borderId="26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8" borderId="3" xfId="0" applyFont="1" applyFill="1" applyBorder="1" applyAlignment="1">
      <alignment horizontal="center" vertical="center"/>
    </xf>
    <xf numFmtId="17" fontId="5" fillId="4" borderId="0" xfId="0" applyNumberFormat="1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21" fillId="11" borderId="25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/>
    </xf>
  </cellXfs>
  <cellStyles count="3">
    <cellStyle name="Monétaire" xfId="1" builtinId="4"/>
    <cellStyle name="Normal" xfId="0" builtinId="0"/>
    <cellStyle name="Titre 1" xfId="2" builtinId="16"/>
  </cellStyles>
  <dxfs count="0"/>
  <tableStyles count="0" defaultTableStyle="TableStyleMedium2" defaultPivotStyle="PivotStyleLight16"/>
  <colors>
    <mruColors>
      <color rgb="FF800000"/>
      <color rgb="FFF5DCFC"/>
      <color rgb="FFEBB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1019175</xdr:colOff>
      <xdr:row>1</xdr:row>
      <xdr:rowOff>62270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019175" cy="75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</sheetPr>
  <dimension ref="A1:B31"/>
  <sheetViews>
    <sheetView tabSelected="1" topLeftCell="A2" zoomScaleNormal="100" workbookViewId="0">
      <selection activeCell="D28" sqref="D28"/>
    </sheetView>
  </sheetViews>
  <sheetFormatPr baseColWidth="10" defaultRowHeight="15" x14ac:dyDescent="0.25"/>
  <cols>
    <col min="1" max="1" width="73.140625" style="1" customWidth="1"/>
  </cols>
  <sheetData>
    <row r="1" spans="1:2" ht="58.5" customHeight="1" x14ac:dyDescent="0.25"/>
    <row r="2" spans="1:2" ht="24.75" customHeight="1" x14ac:dyDescent="0.35">
      <c r="A2" s="112" t="s">
        <v>82</v>
      </c>
      <c r="B2" s="112"/>
    </row>
    <row r="3" spans="1:2" ht="18.75" customHeight="1" x14ac:dyDescent="0.3">
      <c r="A3" s="113" t="s">
        <v>0</v>
      </c>
      <c r="B3" s="113"/>
    </row>
    <row r="4" spans="1:2" s="2" customFormat="1" ht="63.75" customHeight="1" x14ac:dyDescent="0.25">
      <c r="A4" s="114" t="s">
        <v>79</v>
      </c>
      <c r="B4" s="114"/>
    </row>
    <row r="5" spans="1:2" ht="18.75" customHeight="1" x14ac:dyDescent="0.3">
      <c r="A5" s="101" t="s">
        <v>1</v>
      </c>
    </row>
    <row r="6" spans="1:2" ht="30" customHeight="1" x14ac:dyDescent="0.25">
      <c r="A6" s="107" t="s">
        <v>81</v>
      </c>
      <c r="B6" s="107"/>
    </row>
    <row r="7" spans="1:2" ht="18.75" customHeight="1" x14ac:dyDescent="0.25">
      <c r="A7" s="115" t="s">
        <v>75</v>
      </c>
      <c r="B7" s="107"/>
    </row>
    <row r="8" spans="1:2" ht="52.5" customHeight="1" x14ac:dyDescent="0.25">
      <c r="A8" s="114" t="s">
        <v>83</v>
      </c>
      <c r="B8" s="114"/>
    </row>
    <row r="9" spans="1:2" ht="30" customHeight="1" x14ac:dyDescent="0.25">
      <c r="A9" s="107" t="s">
        <v>78</v>
      </c>
      <c r="B9" s="107"/>
    </row>
    <row r="10" spans="1:2" ht="15" customHeight="1" x14ac:dyDescent="0.25">
      <c r="A10" s="107" t="s">
        <v>2</v>
      </c>
      <c r="B10" s="107"/>
    </row>
    <row r="11" spans="1:2" ht="15" customHeight="1" x14ac:dyDescent="0.25">
      <c r="A11" s="107" t="s">
        <v>80</v>
      </c>
      <c r="B11" s="107"/>
    </row>
    <row r="12" spans="1:2" ht="18.75" customHeight="1" x14ac:dyDescent="0.3">
      <c r="A12" s="101" t="s">
        <v>3</v>
      </c>
    </row>
    <row r="13" spans="1:2" ht="15" customHeight="1" x14ac:dyDescent="0.25">
      <c r="A13" s="107" t="s">
        <v>51</v>
      </c>
      <c r="B13" s="107"/>
    </row>
    <row r="14" spans="1:2" ht="15" customHeight="1" x14ac:dyDescent="0.25">
      <c r="A14" s="107" t="s">
        <v>52</v>
      </c>
      <c r="B14" s="107"/>
    </row>
    <row r="15" spans="1:2" ht="15" customHeight="1" x14ac:dyDescent="0.25">
      <c r="A15" s="107" t="s">
        <v>4</v>
      </c>
      <c r="B15" s="107"/>
    </row>
    <row r="16" spans="1:2" ht="15" customHeight="1" x14ac:dyDescent="0.25">
      <c r="A16" s="107" t="s">
        <v>5</v>
      </c>
      <c r="B16" s="107"/>
    </row>
    <row r="17" spans="1:2" ht="15" customHeight="1" x14ac:dyDescent="0.25">
      <c r="A17" s="107" t="s">
        <v>6</v>
      </c>
      <c r="B17" s="107"/>
    </row>
    <row r="18" spans="1:2" ht="15" customHeight="1" x14ac:dyDescent="0.25">
      <c r="A18" s="107" t="s">
        <v>53</v>
      </c>
      <c r="B18" s="107"/>
    </row>
    <row r="19" spans="1:2" ht="15.75" customHeight="1" thickBot="1" x14ac:dyDescent="0.3"/>
    <row r="20" spans="1:2" ht="15.75" thickBot="1" x14ac:dyDescent="0.3">
      <c r="A20" s="108" t="s">
        <v>36</v>
      </c>
      <c r="B20" s="109"/>
    </row>
    <row r="21" spans="1:2" ht="15.75" thickBot="1" x14ac:dyDescent="0.3">
      <c r="A21" s="29" t="s">
        <v>37</v>
      </c>
      <c r="B21" s="30" t="s">
        <v>38</v>
      </c>
    </row>
    <row r="22" spans="1:2" ht="15.75" thickBot="1" x14ac:dyDescent="0.3">
      <c r="A22" s="31" t="s">
        <v>39</v>
      </c>
      <c r="B22" s="105" t="s">
        <v>40</v>
      </c>
    </row>
    <row r="23" spans="1:2" ht="23.25" thickBot="1" x14ac:dyDescent="0.3">
      <c r="A23" s="31" t="s">
        <v>41</v>
      </c>
      <c r="B23" s="105" t="s">
        <v>42</v>
      </c>
    </row>
    <row r="24" spans="1:2" ht="23.25" thickBot="1" x14ac:dyDescent="0.3">
      <c r="A24" s="31" t="s">
        <v>43</v>
      </c>
      <c r="B24" s="106">
        <v>1.5</v>
      </c>
    </row>
    <row r="25" spans="1:2" x14ac:dyDescent="0.25">
      <c r="A25" s="32" t="s">
        <v>44</v>
      </c>
      <c r="B25" s="110">
        <v>1</v>
      </c>
    </row>
    <row r="26" spans="1:2" ht="23.25" thickBot="1" x14ac:dyDescent="0.3">
      <c r="A26" s="31" t="s">
        <v>45</v>
      </c>
      <c r="B26" s="111"/>
    </row>
    <row r="27" spans="1:2" ht="34.5" thickBot="1" x14ac:dyDescent="0.3">
      <c r="A27" s="31" t="s">
        <v>46</v>
      </c>
      <c r="B27" s="106">
        <v>0.9</v>
      </c>
    </row>
    <row r="28" spans="1:2" ht="45.75" thickBot="1" x14ac:dyDescent="0.3">
      <c r="A28" s="31" t="s">
        <v>85</v>
      </c>
      <c r="B28" s="106">
        <v>0.75</v>
      </c>
    </row>
    <row r="29" spans="1:2" ht="23.25" thickBot="1" x14ac:dyDescent="0.3">
      <c r="A29" s="33" t="s">
        <v>84</v>
      </c>
      <c r="B29" s="105" t="s">
        <v>88</v>
      </c>
    </row>
    <row r="30" spans="1:2" ht="23.25" thickBot="1" x14ac:dyDescent="0.3">
      <c r="A30" s="31" t="s">
        <v>47</v>
      </c>
      <c r="B30" s="105" t="s">
        <v>48</v>
      </c>
    </row>
    <row r="31" spans="1:2" ht="23.25" thickBot="1" x14ac:dyDescent="0.3">
      <c r="A31" s="31" t="s">
        <v>49</v>
      </c>
      <c r="B31" s="105" t="s">
        <v>50</v>
      </c>
    </row>
  </sheetData>
  <mergeCells count="17">
    <mergeCell ref="A8:B8"/>
    <mergeCell ref="A9:B9"/>
    <mergeCell ref="A10:B10"/>
    <mergeCell ref="A13:B13"/>
    <mergeCell ref="A14:B14"/>
    <mergeCell ref="A2:B2"/>
    <mergeCell ref="A3:B3"/>
    <mergeCell ref="A4:B4"/>
    <mergeCell ref="A6:B6"/>
    <mergeCell ref="A7:B7"/>
    <mergeCell ref="A17:B17"/>
    <mergeCell ref="A18:B18"/>
    <mergeCell ref="A11:B11"/>
    <mergeCell ref="A20:B20"/>
    <mergeCell ref="B25:B26"/>
    <mergeCell ref="A15:B15"/>
    <mergeCell ref="A16:B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</sheetPr>
  <dimension ref="A1:I43"/>
  <sheetViews>
    <sheetView zoomScale="110" zoomScaleNormal="110" workbookViewId="0">
      <selection activeCell="J11" sqref="J11"/>
    </sheetView>
  </sheetViews>
  <sheetFormatPr baseColWidth="10" defaultRowHeight="15" x14ac:dyDescent="0.25"/>
  <cols>
    <col min="1" max="1" width="8.5703125" customWidth="1"/>
    <col min="2" max="2" width="11.28515625" customWidth="1"/>
    <col min="3" max="3" width="10.5703125" customWidth="1"/>
    <col min="4" max="4" width="10.42578125" customWidth="1"/>
    <col min="5" max="5" width="9.5703125" customWidth="1"/>
    <col min="6" max="6" width="11.140625" customWidth="1"/>
    <col min="7" max="7" width="33.28515625" customWidth="1"/>
    <col min="8" max="8" width="10.5703125" customWidth="1"/>
  </cols>
  <sheetData>
    <row r="1" spans="1:9" ht="36" customHeight="1" thickBot="1" x14ac:dyDescent="0.4">
      <c r="A1" s="127" t="s">
        <v>19</v>
      </c>
      <c r="B1" s="127"/>
      <c r="C1" s="127"/>
      <c r="D1" s="127"/>
      <c r="E1" s="127"/>
      <c r="F1" s="11" t="s">
        <v>91</v>
      </c>
      <c r="G1" s="5">
        <v>2018</v>
      </c>
      <c r="H1" s="9"/>
    </row>
    <row r="2" spans="1:9" ht="13.5" customHeight="1" thickTop="1" thickBot="1" x14ac:dyDescent="0.3">
      <c r="A2" s="135"/>
      <c r="B2" s="135"/>
      <c r="C2" s="135"/>
      <c r="D2" s="135"/>
      <c r="E2" s="135"/>
      <c r="F2" s="135"/>
      <c r="G2" s="135"/>
      <c r="H2" s="9"/>
    </row>
    <row r="3" spans="1:9" x14ac:dyDescent="0.25">
      <c r="A3" s="14" t="s">
        <v>22</v>
      </c>
      <c r="B3" s="15"/>
      <c r="C3" s="15"/>
      <c r="D3" s="9"/>
      <c r="E3" s="16">
        <v>43205</v>
      </c>
      <c r="F3" s="138"/>
      <c r="G3" s="138"/>
    </row>
    <row r="4" spans="1:9" ht="11.25" customHeight="1" thickBot="1" x14ac:dyDescent="0.3">
      <c r="A4" s="136"/>
      <c r="B4" s="137"/>
      <c r="C4" s="137"/>
      <c r="D4" s="136"/>
      <c r="E4" s="136"/>
      <c r="F4" s="136"/>
      <c r="G4" s="136"/>
    </row>
    <row r="5" spans="1:9" ht="15" customHeight="1" x14ac:dyDescent="0.25">
      <c r="A5" s="89"/>
      <c r="B5" s="13"/>
      <c r="C5" s="21"/>
      <c r="D5" s="118" t="s">
        <v>21</v>
      </c>
      <c r="E5" s="120"/>
      <c r="F5" s="124" t="s">
        <v>24</v>
      </c>
      <c r="G5" s="124"/>
      <c r="H5" s="68"/>
    </row>
    <row r="6" spans="1:9" ht="18.75" customHeight="1" x14ac:dyDescent="0.25">
      <c r="A6" s="20" t="s">
        <v>20</v>
      </c>
      <c r="B6" s="34" t="s">
        <v>77</v>
      </c>
      <c r="C6" s="22"/>
      <c r="D6" s="119"/>
      <c r="E6" s="120"/>
      <c r="F6" s="124"/>
      <c r="G6" s="124"/>
      <c r="H6" s="68"/>
    </row>
    <row r="7" spans="1:9" ht="22.5" customHeight="1" thickBot="1" x14ac:dyDescent="0.3">
      <c r="A7" s="80"/>
      <c r="B7" s="79"/>
      <c r="C7" s="23"/>
      <c r="D7" s="119"/>
      <c r="E7" s="120"/>
      <c r="F7" s="124"/>
      <c r="G7" s="124"/>
      <c r="H7" s="68"/>
    </row>
    <row r="8" spans="1:9" ht="15.75" customHeight="1" thickBot="1" x14ac:dyDescent="0.3">
      <c r="A8" s="76"/>
      <c r="B8" s="77"/>
      <c r="C8" s="77"/>
      <c r="D8" s="78"/>
      <c r="E8" s="55"/>
      <c r="F8" s="56"/>
      <c r="G8" s="56"/>
      <c r="H8" s="68"/>
    </row>
    <row r="9" spans="1:9" ht="13.5" customHeight="1" thickBot="1" x14ac:dyDescent="0.3">
      <c r="A9" s="121"/>
      <c r="B9" s="122"/>
      <c r="C9" s="122"/>
      <c r="D9" s="122"/>
      <c r="E9" s="122"/>
      <c r="F9" s="122"/>
      <c r="G9" s="123"/>
      <c r="H9" s="25"/>
    </row>
    <row r="10" spans="1:9" ht="18" customHeight="1" thickTop="1" thickBot="1" x14ac:dyDescent="0.3">
      <c r="A10" s="87" t="s">
        <v>23</v>
      </c>
      <c r="B10" s="71"/>
      <c r="C10" s="125"/>
      <c r="D10" s="125"/>
      <c r="E10" s="125"/>
      <c r="F10" s="125"/>
      <c r="G10" s="126"/>
      <c r="H10" s="81"/>
      <c r="I10" s="9"/>
    </row>
    <row r="11" spans="1:9" ht="16.5" thickTop="1" thickBot="1" x14ac:dyDescent="0.3">
      <c r="A11" s="87" t="s">
        <v>54</v>
      </c>
      <c r="B11" s="66"/>
      <c r="C11" s="116" t="s">
        <v>71</v>
      </c>
      <c r="D11" s="116"/>
      <c r="E11" s="116"/>
      <c r="F11" s="116"/>
      <c r="G11" s="117"/>
      <c r="H11" s="82"/>
      <c r="I11" s="9"/>
    </row>
    <row r="12" spans="1:9" s="4" customFormat="1" ht="16.5" customHeight="1" thickTop="1" thickBot="1" x14ac:dyDescent="0.3">
      <c r="A12" s="139" t="s">
        <v>64</v>
      </c>
      <c r="B12" s="140"/>
      <c r="C12" s="156" t="s">
        <v>71</v>
      </c>
      <c r="D12" s="156"/>
      <c r="E12" s="156"/>
      <c r="F12" s="156"/>
      <c r="G12" s="156"/>
      <c r="H12" s="82"/>
      <c r="I12" s="70"/>
    </row>
    <row r="13" spans="1:9" s="4" customFormat="1" ht="16.5" customHeight="1" thickTop="1" thickBot="1" x14ac:dyDescent="0.35">
      <c r="A13" s="88" t="s">
        <v>63</v>
      </c>
      <c r="B13" s="73"/>
      <c r="C13" s="74"/>
      <c r="D13" s="73"/>
      <c r="E13" s="73"/>
      <c r="F13" s="73"/>
      <c r="G13" s="73"/>
      <c r="H13" s="82"/>
    </row>
    <row r="14" spans="1:9" s="4" customFormat="1" ht="16.5" customHeight="1" thickTop="1" thickBot="1" x14ac:dyDescent="0.35">
      <c r="A14" s="86"/>
      <c r="B14" s="69"/>
      <c r="C14" s="85"/>
      <c r="D14" s="75"/>
      <c r="E14" s="72"/>
      <c r="F14" s="84"/>
      <c r="G14" s="83"/>
      <c r="H14" s="82"/>
    </row>
    <row r="15" spans="1:9" x14ac:dyDescent="0.25">
      <c r="A15" s="65"/>
      <c r="B15" s="65"/>
      <c r="C15" s="9"/>
      <c r="D15" s="65"/>
      <c r="E15" s="65"/>
      <c r="F15" s="9"/>
      <c r="G15" s="9"/>
      <c r="H15" s="9"/>
    </row>
    <row r="16" spans="1:9" ht="16.5" customHeight="1" x14ac:dyDescent="0.25">
      <c r="A16" s="129" t="s">
        <v>76</v>
      </c>
      <c r="B16" s="129"/>
      <c r="C16" s="129"/>
      <c r="D16" s="129"/>
      <c r="E16" s="129"/>
      <c r="F16" s="129"/>
      <c r="G16" s="129"/>
    </row>
    <row r="17" spans="1:8" s="1" customFormat="1" ht="51.75" customHeight="1" x14ac:dyDescent="0.25">
      <c r="A17" s="130" t="s">
        <v>25</v>
      </c>
      <c r="B17" s="130"/>
      <c r="C17" s="49" t="s">
        <v>92</v>
      </c>
      <c r="D17" s="49" t="s">
        <v>93</v>
      </c>
      <c r="E17" s="49" t="s">
        <v>94</v>
      </c>
      <c r="F17" s="131" t="s">
        <v>26</v>
      </c>
      <c r="G17" s="132"/>
    </row>
    <row r="18" spans="1:8" x14ac:dyDescent="0.25">
      <c r="A18" s="155" t="s">
        <v>8</v>
      </c>
      <c r="B18" s="155"/>
      <c r="C18" s="46">
        <f>JANVIER!B39</f>
        <v>6</v>
      </c>
      <c r="D18" s="46">
        <f>FEVRIER!B36</f>
        <v>12</v>
      </c>
      <c r="E18" s="46">
        <f>MARS!B39</f>
        <v>9</v>
      </c>
      <c r="F18" s="148">
        <f>C18+D18+E18</f>
        <v>27</v>
      </c>
      <c r="G18" s="149"/>
    </row>
    <row r="19" spans="1:8" x14ac:dyDescent="0.25">
      <c r="A19" s="154" t="s">
        <v>27</v>
      </c>
      <c r="B19" s="154"/>
      <c r="C19" s="134">
        <f>JANVIER!C39</f>
        <v>0</v>
      </c>
      <c r="D19" s="134">
        <f>FEVRIER!C36</f>
        <v>0</v>
      </c>
      <c r="E19" s="134">
        <f>MARS!C39</f>
        <v>0</v>
      </c>
      <c r="F19" s="150">
        <f>C19+D19+E19</f>
        <v>0</v>
      </c>
      <c r="G19" s="151"/>
    </row>
    <row r="20" spans="1:8" x14ac:dyDescent="0.25">
      <c r="A20" s="154"/>
      <c r="B20" s="154"/>
      <c r="C20" s="134"/>
      <c r="D20" s="134"/>
      <c r="E20" s="134"/>
      <c r="F20" s="152"/>
      <c r="G20" s="153"/>
    </row>
    <row r="21" spans="1:8" ht="39" customHeight="1" x14ac:dyDescent="0.25">
      <c r="A21" s="133" t="s">
        <v>28</v>
      </c>
      <c r="B21" s="133"/>
      <c r="C21" s="46">
        <f>JANVIER!D39</f>
        <v>2</v>
      </c>
      <c r="D21" s="46">
        <f>FEVRIER!D36</f>
        <v>0</v>
      </c>
      <c r="E21" s="46">
        <f>MARS!D39</f>
        <v>0</v>
      </c>
      <c r="F21" s="148">
        <f>C21+D21+E21</f>
        <v>2</v>
      </c>
      <c r="G21" s="149"/>
    </row>
    <row r="22" spans="1:8" x14ac:dyDescent="0.25">
      <c r="A22" s="154" t="s">
        <v>29</v>
      </c>
      <c r="B22" s="154"/>
      <c r="C22" s="134">
        <f>JANVIER!E39</f>
        <v>7</v>
      </c>
      <c r="D22" s="134">
        <f>FEVRIER!E36</f>
        <v>2</v>
      </c>
      <c r="E22" s="134">
        <f>MARS!E39</f>
        <v>0</v>
      </c>
      <c r="F22" s="150">
        <f>C22+D22+E22</f>
        <v>9</v>
      </c>
      <c r="G22" s="151"/>
    </row>
    <row r="23" spans="1:8" ht="36.75" customHeight="1" x14ac:dyDescent="0.25">
      <c r="A23" s="154"/>
      <c r="B23" s="154"/>
      <c r="C23" s="134"/>
      <c r="D23" s="134"/>
      <c r="E23" s="134"/>
      <c r="F23" s="152"/>
      <c r="G23" s="153"/>
    </row>
    <row r="24" spans="1:8" ht="36.75" customHeight="1" x14ac:dyDescent="0.25">
      <c r="A24" s="157" t="s">
        <v>89</v>
      </c>
      <c r="B24" s="158"/>
      <c r="C24" s="93">
        <f>JANVIER!F39</f>
        <v>0</v>
      </c>
      <c r="D24" s="93">
        <f>FEVRIER!F36</f>
        <v>0</v>
      </c>
      <c r="E24" s="93">
        <f>MARS!F39</f>
        <v>0</v>
      </c>
      <c r="F24" s="148">
        <f>C24+D24+E24</f>
        <v>0</v>
      </c>
      <c r="G24" s="149"/>
    </row>
    <row r="25" spans="1:8" ht="15.75" customHeight="1" x14ac:dyDescent="0.25">
      <c r="A25" s="128" t="s">
        <v>30</v>
      </c>
      <c r="B25" s="128"/>
      <c r="C25" s="46">
        <f>C18+C19+C21+C22+C24</f>
        <v>15</v>
      </c>
      <c r="D25" s="46">
        <f>D18+D19+D21+D22+D24</f>
        <v>14</v>
      </c>
      <c r="E25" s="46">
        <f>E18+E19+E21+E22+E24</f>
        <v>9</v>
      </c>
      <c r="F25" s="148">
        <f>C25+D25+E25</f>
        <v>38</v>
      </c>
      <c r="G25" s="149"/>
    </row>
    <row r="26" spans="1:8" x14ac:dyDescent="0.25">
      <c r="A26" s="128" t="s">
        <v>31</v>
      </c>
      <c r="B26" s="128"/>
      <c r="C26" s="147">
        <f>F18/F25</f>
        <v>0.71052631578947367</v>
      </c>
      <c r="D26" s="18"/>
      <c r="E26" s="18"/>
      <c r="F26" s="18"/>
      <c r="G26" s="18"/>
    </row>
    <row r="27" spans="1:8" ht="12" customHeight="1" x14ac:dyDescent="0.25">
      <c r="A27" s="128"/>
      <c r="B27" s="128"/>
      <c r="C27" s="147"/>
      <c r="D27" s="18"/>
      <c r="E27" s="18"/>
      <c r="F27" s="18"/>
      <c r="G27" s="18"/>
    </row>
    <row r="28" spans="1:8" ht="7.5" customHeight="1" x14ac:dyDescent="0.25"/>
    <row r="29" spans="1:8" ht="7.5" customHeight="1" thickBot="1" x14ac:dyDescent="0.3"/>
    <row r="30" spans="1:8" ht="17.25" customHeight="1" thickBot="1" x14ac:dyDescent="0.3">
      <c r="D30" s="163" t="s">
        <v>72</v>
      </c>
      <c r="E30" s="163"/>
      <c r="F30" s="163"/>
      <c r="G30" s="61" t="e">
        <f>F25*B6</f>
        <v>#VALUE!</v>
      </c>
      <c r="H30" s="8"/>
    </row>
    <row r="31" spans="1:8" ht="9" customHeight="1" x14ac:dyDescent="0.25">
      <c r="E31" s="7"/>
      <c r="G31" s="7"/>
    </row>
    <row r="32" spans="1:8" ht="15.75" thickBot="1" x14ac:dyDescent="0.3">
      <c r="C32" s="17"/>
      <c r="D32" s="26" t="s">
        <v>73</v>
      </c>
      <c r="E32" s="26"/>
      <c r="F32" s="26"/>
      <c r="G32" s="28"/>
    </row>
    <row r="33" spans="1:9" ht="15.75" thickBot="1" x14ac:dyDescent="0.3">
      <c r="D33" s="27"/>
      <c r="E33" s="164" t="s">
        <v>32</v>
      </c>
      <c r="F33" s="165"/>
      <c r="G33" s="63"/>
      <c r="H33" s="25"/>
    </row>
    <row r="34" spans="1:9" ht="15.75" thickBot="1" x14ac:dyDescent="0.3">
      <c r="E34" s="166" t="s">
        <v>32</v>
      </c>
      <c r="F34" s="167"/>
      <c r="G34" s="62"/>
      <c r="H34" s="25"/>
      <c r="I34" s="67"/>
    </row>
    <row r="35" spans="1:9" ht="15.75" thickBot="1" x14ac:dyDescent="0.3">
      <c r="E35" s="166" t="s">
        <v>32</v>
      </c>
      <c r="F35" s="167"/>
      <c r="G35" s="62"/>
      <c r="H35" s="25"/>
    </row>
    <row r="36" spans="1:9" ht="15.75" thickBot="1" x14ac:dyDescent="0.3">
      <c r="E36" s="166" t="s">
        <v>33</v>
      </c>
      <c r="F36" s="167"/>
      <c r="G36" s="64"/>
      <c r="H36" s="25"/>
    </row>
    <row r="37" spans="1:9" ht="12" customHeight="1" thickBot="1" x14ac:dyDescent="0.3">
      <c r="G37" s="24"/>
    </row>
    <row r="38" spans="1:9" ht="21.75" thickBot="1" x14ac:dyDescent="0.4">
      <c r="A38" s="161" t="s">
        <v>34</v>
      </c>
      <c r="B38" s="162"/>
      <c r="C38" s="162"/>
      <c r="D38" s="162"/>
      <c r="E38" s="162"/>
      <c r="F38" s="162"/>
      <c r="G38" s="50" t="e">
        <f>G30+G32+G33+G34+G35+G36</f>
        <v>#VALUE!</v>
      </c>
    </row>
    <row r="39" spans="1:9" ht="12" customHeight="1" thickBot="1" x14ac:dyDescent="0.3">
      <c r="A39" s="10"/>
      <c r="B39" s="10"/>
      <c r="C39" s="10"/>
      <c r="D39" s="10"/>
      <c r="E39" s="10"/>
      <c r="F39" s="10"/>
      <c r="G39" s="10"/>
    </row>
    <row r="40" spans="1:9" x14ac:dyDescent="0.25">
      <c r="A40" s="141" t="s">
        <v>35</v>
      </c>
      <c r="B40" s="142"/>
      <c r="C40" s="142"/>
      <c r="D40" s="142"/>
      <c r="E40" s="142"/>
      <c r="F40" s="142"/>
      <c r="G40" s="143"/>
      <c r="H40" s="25"/>
    </row>
    <row r="41" spans="1:9" ht="15.75" thickBot="1" x14ac:dyDescent="0.3">
      <c r="A41" s="144"/>
      <c r="B41" s="145"/>
      <c r="C41" s="145"/>
      <c r="D41" s="145"/>
      <c r="E41" s="145"/>
      <c r="F41" s="145"/>
      <c r="G41" s="146"/>
      <c r="H41" s="25"/>
    </row>
    <row r="42" spans="1:9" x14ac:dyDescent="0.25">
      <c r="A42" s="159" t="s">
        <v>86</v>
      </c>
      <c r="B42" s="160"/>
      <c r="C42" s="160"/>
      <c r="D42" s="160"/>
      <c r="E42" s="160"/>
      <c r="F42" s="160"/>
      <c r="G42" s="160"/>
    </row>
    <row r="43" spans="1:9" ht="21" customHeight="1" x14ac:dyDescent="0.25">
      <c r="A43" s="160"/>
      <c r="B43" s="160"/>
      <c r="C43" s="160"/>
      <c r="D43" s="160"/>
      <c r="E43" s="160"/>
      <c r="F43" s="160"/>
      <c r="G43" s="160"/>
    </row>
  </sheetData>
  <mergeCells count="43">
    <mergeCell ref="A42:G43"/>
    <mergeCell ref="A38:F38"/>
    <mergeCell ref="D30:F30"/>
    <mergeCell ref="E33:F33"/>
    <mergeCell ref="E34:F34"/>
    <mergeCell ref="E35:F35"/>
    <mergeCell ref="E36:F36"/>
    <mergeCell ref="A12:B12"/>
    <mergeCell ref="A40:G41"/>
    <mergeCell ref="C26:C27"/>
    <mergeCell ref="F18:G18"/>
    <mergeCell ref="F19:G20"/>
    <mergeCell ref="F21:G21"/>
    <mergeCell ref="F22:G23"/>
    <mergeCell ref="F25:G25"/>
    <mergeCell ref="A19:B20"/>
    <mergeCell ref="A22:B23"/>
    <mergeCell ref="A18:B18"/>
    <mergeCell ref="C12:G12"/>
    <mergeCell ref="A24:B24"/>
    <mergeCell ref="F24:G24"/>
    <mergeCell ref="A1:E1"/>
    <mergeCell ref="A26:B27"/>
    <mergeCell ref="A16:G16"/>
    <mergeCell ref="A17:B17"/>
    <mergeCell ref="F17:G17"/>
    <mergeCell ref="A21:B21"/>
    <mergeCell ref="A25:B25"/>
    <mergeCell ref="C19:C20"/>
    <mergeCell ref="D19:D20"/>
    <mergeCell ref="E19:E20"/>
    <mergeCell ref="C22:C23"/>
    <mergeCell ref="D22:D23"/>
    <mergeCell ref="E22:E23"/>
    <mergeCell ref="A2:G2"/>
    <mergeCell ref="A4:G4"/>
    <mergeCell ref="F3:G3"/>
    <mergeCell ref="C11:G11"/>
    <mergeCell ref="D5:D7"/>
    <mergeCell ref="E5:E7"/>
    <mergeCell ref="A9:G9"/>
    <mergeCell ref="F5:G7"/>
    <mergeCell ref="C10:G10"/>
  </mergeCells>
  <pageMargins left="0.7" right="0.7" top="0.75" bottom="0.75" header="0.3" footer="0.3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NOTICE!$B$22:$B$31</xm:f>
          </x14:formula1>
          <xm:sqref>B6</xm:sqref>
        </x14:dataValidation>
        <x14:dataValidation type="list" allowBlank="1" showInputMessage="1" showErrorMessage="1">
          <x14:formula1>
            <xm:f>'Ne pas toucher'!$A$13:$A$22</xm:f>
          </x14:formula1>
          <xm:sqref>C11</xm:sqref>
        </x14:dataValidation>
        <x14:dataValidation type="list" allowBlank="1" showInputMessage="1" showErrorMessage="1">
          <x14:formula1>
            <xm:f>'Ne pas toucher'!$A$24:$A$30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39"/>
  <sheetViews>
    <sheetView topLeftCell="A19" zoomScaleNormal="100" workbookViewId="0">
      <selection activeCell="E22" sqref="E22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5" width="17.5703125" customWidth="1"/>
    <col min="6" max="6" width="14.28515625" customWidth="1"/>
    <col min="7" max="7" width="10.140625" customWidth="1"/>
  </cols>
  <sheetData>
    <row r="1" spans="1:8" ht="41.25" customHeight="1" x14ac:dyDescent="0.35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ht="23.25" customHeight="1" x14ac:dyDescent="0.25">
      <c r="A2" s="169">
        <v>43101</v>
      </c>
      <c r="B2" s="169"/>
      <c r="C2" s="169"/>
      <c r="D2" s="169"/>
      <c r="E2" s="169"/>
      <c r="F2" s="169"/>
      <c r="G2" s="169"/>
      <c r="H2" s="169"/>
    </row>
    <row r="3" spans="1:8" ht="14.25" customHeight="1" thickBot="1" x14ac:dyDescent="0.3">
      <c r="A3" s="174">
        <f>DECLARATION!D13</f>
        <v>0</v>
      </c>
      <c r="B3" s="174"/>
      <c r="C3" s="174"/>
      <c r="D3" s="174"/>
      <c r="E3" s="3"/>
      <c r="F3" s="3"/>
      <c r="G3" s="3"/>
      <c r="H3" s="3"/>
    </row>
    <row r="4" spans="1:8" ht="22.5" customHeight="1" thickBot="1" x14ac:dyDescent="0.3">
      <c r="A4" s="170" t="s">
        <v>12</v>
      </c>
      <c r="B4" s="171"/>
      <c r="C4" s="171"/>
      <c r="D4" s="171"/>
      <c r="E4" s="171"/>
      <c r="F4" s="171"/>
      <c r="G4" s="171"/>
      <c r="H4" s="172"/>
    </row>
    <row r="5" spans="1:8" ht="11.25" customHeight="1" x14ac:dyDescent="0.25"/>
    <row r="6" spans="1:8" ht="46.5" customHeight="1" x14ac:dyDescent="0.25">
      <c r="A6" s="168" t="s">
        <v>13</v>
      </c>
      <c r="B6" s="47" t="s">
        <v>8</v>
      </c>
      <c r="C6" s="175" t="s">
        <v>14</v>
      </c>
      <c r="D6" s="176"/>
      <c r="E6" s="176"/>
      <c r="F6" s="177"/>
      <c r="G6" s="173" t="s">
        <v>74</v>
      </c>
      <c r="H6" s="173"/>
    </row>
    <row r="7" spans="1:8" ht="90.75" thickBot="1" x14ac:dyDescent="0.3">
      <c r="A7" s="168"/>
      <c r="B7" s="57" t="s">
        <v>15</v>
      </c>
      <c r="C7" s="58" t="s">
        <v>16</v>
      </c>
      <c r="D7" s="58" t="s">
        <v>9</v>
      </c>
      <c r="E7" s="58" t="s">
        <v>10</v>
      </c>
      <c r="F7" s="58" t="s">
        <v>90</v>
      </c>
      <c r="G7" s="59" t="s">
        <v>17</v>
      </c>
      <c r="H7" s="59" t="s">
        <v>11</v>
      </c>
    </row>
    <row r="8" spans="1:8" x14ac:dyDescent="0.25">
      <c r="A8" s="42">
        <v>43101</v>
      </c>
      <c r="B8" s="45"/>
      <c r="C8" s="36"/>
      <c r="D8" s="36"/>
      <c r="E8" s="96"/>
      <c r="F8" s="95"/>
      <c r="G8" s="37">
        <f>B8+C8+D8+E8+F8</f>
        <v>0</v>
      </c>
      <c r="H8" s="98" t="e">
        <f>B8*DECLARATION!B$6</f>
        <v>#VALUE!</v>
      </c>
    </row>
    <row r="9" spans="1:8" x14ac:dyDescent="0.25">
      <c r="A9" s="42">
        <v>43102</v>
      </c>
      <c r="B9" s="44"/>
      <c r="C9" s="19"/>
      <c r="D9" s="19"/>
      <c r="E9" s="19"/>
      <c r="F9" s="92"/>
      <c r="G9" s="37">
        <f t="shared" ref="G9:G38" si="0">B9+C9+D9+E9+F9</f>
        <v>0</v>
      </c>
      <c r="H9" s="98" t="e">
        <f>B9*DECLARATION!B$6</f>
        <v>#VALUE!</v>
      </c>
    </row>
    <row r="10" spans="1:8" x14ac:dyDescent="0.25">
      <c r="A10" s="42">
        <v>43103</v>
      </c>
      <c r="B10" s="44"/>
      <c r="C10" s="19"/>
      <c r="D10" s="19"/>
      <c r="E10" s="94"/>
      <c r="F10" s="40"/>
      <c r="G10" s="37">
        <f t="shared" si="0"/>
        <v>0</v>
      </c>
      <c r="H10" s="98" t="e">
        <f>B10*DECLARATION!B$6</f>
        <v>#VALUE!</v>
      </c>
    </row>
    <row r="11" spans="1:8" x14ac:dyDescent="0.25">
      <c r="A11" s="42">
        <v>43104</v>
      </c>
      <c r="B11" s="44"/>
      <c r="C11" s="19"/>
      <c r="D11" s="19"/>
      <c r="E11" s="19"/>
      <c r="F11" s="92"/>
      <c r="G11" s="37">
        <f t="shared" si="0"/>
        <v>0</v>
      </c>
      <c r="H11" s="98" t="e">
        <f>B11*DECLARATION!B$6</f>
        <v>#VALUE!</v>
      </c>
    </row>
    <row r="12" spans="1:8" x14ac:dyDescent="0.25">
      <c r="A12" s="42">
        <v>43105</v>
      </c>
      <c r="B12" s="44"/>
      <c r="C12" s="19"/>
      <c r="D12" s="19"/>
      <c r="E12" s="39"/>
      <c r="F12" s="40"/>
      <c r="G12" s="37">
        <f t="shared" si="0"/>
        <v>0</v>
      </c>
      <c r="H12" s="98" t="e">
        <f>B12*DECLARATION!B$6</f>
        <v>#VALUE!</v>
      </c>
    </row>
    <row r="13" spans="1:8" x14ac:dyDescent="0.25">
      <c r="A13" s="42">
        <v>43106</v>
      </c>
      <c r="B13" s="44">
        <v>2</v>
      </c>
      <c r="C13" s="19"/>
      <c r="D13" s="19"/>
      <c r="E13" s="39"/>
      <c r="F13" s="40"/>
      <c r="G13" s="37">
        <f t="shared" si="0"/>
        <v>2</v>
      </c>
      <c r="H13" s="98" t="e">
        <f>B13*DECLARATION!B$6</f>
        <v>#VALUE!</v>
      </c>
    </row>
    <row r="14" spans="1:8" x14ac:dyDescent="0.25">
      <c r="A14" s="42">
        <v>43107</v>
      </c>
      <c r="B14" s="44"/>
      <c r="C14" s="19"/>
      <c r="D14" s="19"/>
      <c r="E14" s="39"/>
      <c r="F14" s="40"/>
      <c r="G14" s="37">
        <f t="shared" si="0"/>
        <v>0</v>
      </c>
      <c r="H14" s="98" t="e">
        <f>B14*DECLARATION!B$6</f>
        <v>#VALUE!</v>
      </c>
    </row>
    <row r="15" spans="1:8" x14ac:dyDescent="0.25">
      <c r="A15" s="42">
        <v>43108</v>
      </c>
      <c r="B15" s="44"/>
      <c r="C15" s="19"/>
      <c r="D15" s="19">
        <v>2</v>
      </c>
      <c r="E15" s="39"/>
      <c r="F15" s="40"/>
      <c r="G15" s="37">
        <f t="shared" si="0"/>
        <v>2</v>
      </c>
      <c r="H15" s="98" t="e">
        <f>B15*DECLARATION!B$6</f>
        <v>#VALUE!</v>
      </c>
    </row>
    <row r="16" spans="1:8" x14ac:dyDescent="0.25">
      <c r="A16" s="42">
        <v>43109</v>
      </c>
      <c r="B16" s="44"/>
      <c r="C16" s="19"/>
      <c r="D16" s="19"/>
      <c r="E16" s="39"/>
      <c r="F16" s="40"/>
      <c r="G16" s="37">
        <f t="shared" si="0"/>
        <v>0</v>
      </c>
      <c r="H16" s="98" t="e">
        <f>B16*DECLARATION!B$6</f>
        <v>#VALUE!</v>
      </c>
    </row>
    <row r="17" spans="1:8" x14ac:dyDescent="0.25">
      <c r="A17" s="42">
        <v>43110</v>
      </c>
      <c r="B17" s="44"/>
      <c r="C17" s="19"/>
      <c r="D17" s="19"/>
      <c r="E17" s="39"/>
      <c r="F17" s="40"/>
      <c r="G17" s="37">
        <f t="shared" si="0"/>
        <v>0</v>
      </c>
      <c r="H17" s="98" t="e">
        <f>B17*DECLARATION!B$6</f>
        <v>#VALUE!</v>
      </c>
    </row>
    <row r="18" spans="1:8" x14ac:dyDescent="0.25">
      <c r="A18" s="42">
        <v>43111</v>
      </c>
      <c r="B18" s="44"/>
      <c r="C18" s="19"/>
      <c r="D18" s="19"/>
      <c r="E18" s="39"/>
      <c r="F18" s="40"/>
      <c r="G18" s="37">
        <f t="shared" si="0"/>
        <v>0</v>
      </c>
      <c r="H18" s="98" t="e">
        <f>B18*DECLARATION!B$6</f>
        <v>#VALUE!</v>
      </c>
    </row>
    <row r="19" spans="1:8" x14ac:dyDescent="0.25">
      <c r="A19" s="42">
        <v>43112</v>
      </c>
      <c r="B19" s="44">
        <v>2</v>
      </c>
      <c r="C19" s="19"/>
      <c r="D19" s="19"/>
      <c r="E19" s="39">
        <v>7</v>
      </c>
      <c r="F19" s="40"/>
      <c r="G19" s="37">
        <f t="shared" si="0"/>
        <v>9</v>
      </c>
      <c r="H19" s="98" t="e">
        <f>B19*DECLARATION!B$6</f>
        <v>#VALUE!</v>
      </c>
    </row>
    <row r="20" spans="1:8" x14ac:dyDescent="0.25">
      <c r="A20" s="42">
        <v>43113</v>
      </c>
      <c r="B20" s="44"/>
      <c r="C20" s="19"/>
      <c r="D20" s="19"/>
      <c r="E20" s="39"/>
      <c r="F20" s="40"/>
      <c r="G20" s="37">
        <f t="shared" si="0"/>
        <v>0</v>
      </c>
      <c r="H20" s="98" t="e">
        <f>B20*DECLARATION!B$6</f>
        <v>#VALUE!</v>
      </c>
    </row>
    <row r="21" spans="1:8" x14ac:dyDescent="0.25">
      <c r="A21" s="42">
        <v>43114</v>
      </c>
      <c r="B21" s="44">
        <v>2</v>
      </c>
      <c r="C21" s="19"/>
      <c r="D21" s="19"/>
      <c r="E21" s="39"/>
      <c r="F21" s="40"/>
      <c r="G21" s="37">
        <f t="shared" si="0"/>
        <v>2</v>
      </c>
      <c r="H21" s="98" t="e">
        <f>B21*DECLARATION!B$6</f>
        <v>#VALUE!</v>
      </c>
    </row>
    <row r="22" spans="1:8" x14ac:dyDescent="0.25">
      <c r="A22" s="42">
        <v>43115</v>
      </c>
      <c r="B22" s="44"/>
      <c r="C22" s="19"/>
      <c r="D22" s="19"/>
      <c r="E22" s="39"/>
      <c r="F22" s="40"/>
      <c r="G22" s="37">
        <f t="shared" si="0"/>
        <v>0</v>
      </c>
      <c r="H22" s="98" t="e">
        <f>B22*DECLARATION!B$6</f>
        <v>#VALUE!</v>
      </c>
    </row>
    <row r="23" spans="1:8" x14ac:dyDescent="0.25">
      <c r="A23" s="42">
        <v>43116</v>
      </c>
      <c r="B23" s="44"/>
      <c r="C23" s="19"/>
      <c r="D23" s="19"/>
      <c r="E23" s="39"/>
      <c r="F23" s="40"/>
      <c r="G23" s="37">
        <f t="shared" si="0"/>
        <v>0</v>
      </c>
      <c r="H23" s="98" t="e">
        <f>B23*DECLARATION!B$6</f>
        <v>#VALUE!</v>
      </c>
    </row>
    <row r="24" spans="1:8" x14ac:dyDescent="0.25">
      <c r="A24" s="42">
        <v>43117</v>
      </c>
      <c r="B24" s="44"/>
      <c r="C24" s="19"/>
      <c r="D24" s="19"/>
      <c r="E24" s="19"/>
      <c r="F24" s="92"/>
      <c r="G24" s="37">
        <f t="shared" si="0"/>
        <v>0</v>
      </c>
      <c r="H24" s="98" t="e">
        <f>B24*DECLARATION!B$6</f>
        <v>#VALUE!</v>
      </c>
    </row>
    <row r="25" spans="1:8" x14ac:dyDescent="0.25">
      <c r="A25" s="42">
        <v>43118</v>
      </c>
      <c r="B25" s="44"/>
      <c r="C25" s="19"/>
      <c r="D25" s="19"/>
      <c r="E25" s="39"/>
      <c r="F25" s="40"/>
      <c r="G25" s="37">
        <f t="shared" si="0"/>
        <v>0</v>
      </c>
      <c r="H25" s="98" t="e">
        <f>B25*DECLARATION!B$6</f>
        <v>#VALUE!</v>
      </c>
    </row>
    <row r="26" spans="1:8" x14ac:dyDescent="0.25">
      <c r="A26" s="42">
        <v>43119</v>
      </c>
      <c r="B26" s="44"/>
      <c r="C26" s="19"/>
      <c r="D26" s="19"/>
      <c r="E26" s="39"/>
      <c r="F26" s="40"/>
      <c r="G26" s="37">
        <f t="shared" si="0"/>
        <v>0</v>
      </c>
      <c r="H26" s="98" t="e">
        <f>B26*DECLARATION!B$6</f>
        <v>#VALUE!</v>
      </c>
    </row>
    <row r="27" spans="1:8" x14ac:dyDescent="0.25">
      <c r="A27" s="42">
        <v>43120</v>
      </c>
      <c r="B27" s="44"/>
      <c r="C27" s="19"/>
      <c r="D27" s="19"/>
      <c r="E27" s="39"/>
      <c r="F27" s="40"/>
      <c r="G27" s="37">
        <f t="shared" si="0"/>
        <v>0</v>
      </c>
      <c r="H27" s="98" t="e">
        <f>B27*DECLARATION!B$6</f>
        <v>#VALUE!</v>
      </c>
    </row>
    <row r="28" spans="1:8" x14ac:dyDescent="0.25">
      <c r="A28" s="42">
        <v>43121</v>
      </c>
      <c r="B28" s="44"/>
      <c r="C28" s="19"/>
      <c r="D28" s="19"/>
      <c r="E28" s="39"/>
      <c r="F28" s="40"/>
      <c r="G28" s="37">
        <f t="shared" si="0"/>
        <v>0</v>
      </c>
      <c r="H28" s="98" t="e">
        <f>B28*DECLARATION!B$6</f>
        <v>#VALUE!</v>
      </c>
    </row>
    <row r="29" spans="1:8" x14ac:dyDescent="0.25">
      <c r="A29" s="42">
        <v>43122</v>
      </c>
      <c r="B29" s="44"/>
      <c r="C29" s="19"/>
      <c r="D29" s="19"/>
      <c r="E29" s="39"/>
      <c r="F29" s="40"/>
      <c r="G29" s="37">
        <f t="shared" si="0"/>
        <v>0</v>
      </c>
      <c r="H29" s="98" t="e">
        <f>B29*DECLARATION!B$6</f>
        <v>#VALUE!</v>
      </c>
    </row>
    <row r="30" spans="1:8" x14ac:dyDescent="0.25">
      <c r="A30" s="42">
        <v>43123</v>
      </c>
      <c r="B30" s="44"/>
      <c r="C30" s="19"/>
      <c r="D30" s="19"/>
      <c r="E30" s="19"/>
      <c r="F30" s="92"/>
      <c r="G30" s="37">
        <f t="shared" si="0"/>
        <v>0</v>
      </c>
      <c r="H30" s="98" t="e">
        <f>B30*DECLARATION!B$6</f>
        <v>#VALUE!</v>
      </c>
    </row>
    <row r="31" spans="1:8" x14ac:dyDescent="0.25">
      <c r="A31" s="42">
        <v>43124</v>
      </c>
      <c r="B31" s="44"/>
      <c r="C31" s="19"/>
      <c r="D31" s="19"/>
      <c r="E31" s="39"/>
      <c r="F31" s="40"/>
      <c r="G31" s="37">
        <f t="shared" si="0"/>
        <v>0</v>
      </c>
      <c r="H31" s="98" t="e">
        <f>B31*DECLARATION!B$6</f>
        <v>#VALUE!</v>
      </c>
    </row>
    <row r="32" spans="1:8" x14ac:dyDescent="0.25">
      <c r="A32" s="42">
        <v>43125</v>
      </c>
      <c r="B32" s="44"/>
      <c r="C32" s="19"/>
      <c r="D32" s="19"/>
      <c r="E32" s="39"/>
      <c r="F32" s="40"/>
      <c r="G32" s="37">
        <f t="shared" si="0"/>
        <v>0</v>
      </c>
      <c r="H32" s="98" t="e">
        <f>B32*DECLARATION!B$6</f>
        <v>#VALUE!</v>
      </c>
    </row>
    <row r="33" spans="1:8" x14ac:dyDescent="0.25">
      <c r="A33" s="42">
        <v>43126</v>
      </c>
      <c r="B33" s="44"/>
      <c r="C33" s="19"/>
      <c r="D33" s="19"/>
      <c r="E33" s="39"/>
      <c r="F33" s="40"/>
      <c r="G33" s="37">
        <f t="shared" si="0"/>
        <v>0</v>
      </c>
      <c r="H33" s="98" t="e">
        <f>B33*DECLARATION!B$6</f>
        <v>#VALUE!</v>
      </c>
    </row>
    <row r="34" spans="1:8" x14ac:dyDescent="0.25">
      <c r="A34" s="42">
        <v>43127</v>
      </c>
      <c r="B34" s="44"/>
      <c r="C34" s="19"/>
      <c r="D34" s="19"/>
      <c r="E34" s="39"/>
      <c r="F34" s="40"/>
      <c r="G34" s="37">
        <f t="shared" si="0"/>
        <v>0</v>
      </c>
      <c r="H34" s="98" t="e">
        <f>B34*DECLARATION!B$6</f>
        <v>#VALUE!</v>
      </c>
    </row>
    <row r="35" spans="1:8" x14ac:dyDescent="0.25">
      <c r="A35" s="42">
        <v>43128</v>
      </c>
      <c r="B35" s="44"/>
      <c r="C35" s="19"/>
      <c r="D35" s="19"/>
      <c r="E35" s="39"/>
      <c r="F35" s="40"/>
      <c r="G35" s="37">
        <f t="shared" si="0"/>
        <v>0</v>
      </c>
      <c r="H35" s="98" t="e">
        <f>B35*DECLARATION!B$6</f>
        <v>#VALUE!</v>
      </c>
    </row>
    <row r="36" spans="1:8" x14ac:dyDescent="0.25">
      <c r="A36" s="42">
        <v>43129</v>
      </c>
      <c r="B36" s="44"/>
      <c r="C36" s="19"/>
      <c r="D36" s="19"/>
      <c r="E36" s="39"/>
      <c r="F36" s="40"/>
      <c r="G36" s="37">
        <f t="shared" si="0"/>
        <v>0</v>
      </c>
      <c r="H36" s="98" t="e">
        <f>B36*DECLARATION!B$6</f>
        <v>#VALUE!</v>
      </c>
    </row>
    <row r="37" spans="1:8" x14ac:dyDescent="0.25">
      <c r="A37" s="42">
        <v>43130</v>
      </c>
      <c r="B37" s="102"/>
      <c r="C37" s="19"/>
      <c r="D37" s="103"/>
      <c r="E37" s="91"/>
      <c r="F37" s="104"/>
      <c r="G37" s="37">
        <f t="shared" si="0"/>
        <v>0</v>
      </c>
      <c r="H37" s="98" t="e">
        <f>B37*DECLARATION!B$6</f>
        <v>#VALUE!</v>
      </c>
    </row>
    <row r="38" spans="1:8" ht="15.75" thickBot="1" x14ac:dyDescent="0.3">
      <c r="A38" s="42">
        <v>43131</v>
      </c>
      <c r="B38" s="43"/>
      <c r="C38" s="19"/>
      <c r="D38" s="38"/>
      <c r="E38" s="91"/>
      <c r="F38" s="41"/>
      <c r="G38" s="37">
        <f t="shared" si="0"/>
        <v>0</v>
      </c>
      <c r="H38" s="98" t="e">
        <f>B38*DECLARATION!B$6</f>
        <v>#VALUE!</v>
      </c>
    </row>
    <row r="39" spans="1:8" x14ac:dyDescent="0.25">
      <c r="A39" s="51" t="s">
        <v>18</v>
      </c>
      <c r="B39" s="52">
        <f t="shared" ref="B39:H39" si="1">SUM(B8:B38)</f>
        <v>6</v>
      </c>
      <c r="C39" s="53">
        <f t="shared" si="1"/>
        <v>0</v>
      </c>
      <c r="D39" s="52">
        <f t="shared" si="1"/>
        <v>2</v>
      </c>
      <c r="E39" s="53">
        <f t="shared" si="1"/>
        <v>7</v>
      </c>
      <c r="F39" s="53">
        <f t="shared" si="1"/>
        <v>0</v>
      </c>
      <c r="G39" s="54">
        <f t="shared" si="1"/>
        <v>15</v>
      </c>
      <c r="H39" s="60" t="e">
        <f t="shared" si="1"/>
        <v>#VALUE!</v>
      </c>
    </row>
  </sheetData>
  <mergeCells count="7">
    <mergeCell ref="A6:A7"/>
    <mergeCell ref="A1:H1"/>
    <mergeCell ref="A2:H2"/>
    <mergeCell ref="A4:H4"/>
    <mergeCell ref="G6:H6"/>
    <mergeCell ref="A3:D3"/>
    <mergeCell ref="C6:F6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6"/>
  <sheetViews>
    <sheetView topLeftCell="A16" zoomScaleNormal="100" workbookViewId="0">
      <selection activeCell="F26" sqref="F26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6" width="17.5703125" customWidth="1"/>
    <col min="7" max="7" width="10.140625" customWidth="1"/>
  </cols>
  <sheetData>
    <row r="1" spans="1:8" ht="41.25" customHeight="1" x14ac:dyDescent="0.35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ht="23.25" customHeight="1" x14ac:dyDescent="0.25">
      <c r="A2" s="169">
        <v>43132</v>
      </c>
      <c r="B2" s="169"/>
      <c r="C2" s="169"/>
      <c r="D2" s="169"/>
      <c r="E2" s="169"/>
      <c r="F2" s="169"/>
      <c r="G2" s="169"/>
      <c r="H2" s="169"/>
    </row>
    <row r="3" spans="1:8" ht="14.25" customHeight="1" thickBot="1" x14ac:dyDescent="0.3">
      <c r="A3" s="178">
        <f>DECLARATION!D13</f>
        <v>0</v>
      </c>
      <c r="B3" s="178"/>
      <c r="C3" s="178"/>
      <c r="D3" s="178"/>
      <c r="E3" s="3"/>
      <c r="F3" s="3"/>
      <c r="G3" s="3"/>
      <c r="H3" s="3"/>
    </row>
    <row r="4" spans="1:8" ht="22.5" customHeight="1" thickBot="1" x14ac:dyDescent="0.3">
      <c r="A4" s="170" t="s">
        <v>12</v>
      </c>
      <c r="B4" s="171"/>
      <c r="C4" s="171"/>
      <c r="D4" s="171"/>
      <c r="E4" s="171"/>
      <c r="F4" s="171"/>
      <c r="G4" s="171"/>
      <c r="H4" s="172"/>
    </row>
    <row r="5" spans="1:8" ht="11.25" customHeight="1" x14ac:dyDescent="0.25"/>
    <row r="6" spans="1:8" ht="46.5" customHeight="1" x14ac:dyDescent="0.25">
      <c r="A6" s="168" t="s">
        <v>13</v>
      </c>
      <c r="B6" s="47" t="s">
        <v>8</v>
      </c>
      <c r="C6" s="175" t="s">
        <v>14</v>
      </c>
      <c r="D6" s="176"/>
      <c r="E6" s="176"/>
      <c r="F6" s="177"/>
      <c r="G6" s="173" t="s">
        <v>74</v>
      </c>
      <c r="H6" s="173"/>
    </row>
    <row r="7" spans="1:8" ht="90.75" thickBot="1" x14ac:dyDescent="0.3">
      <c r="A7" s="168"/>
      <c r="B7" s="57" t="s">
        <v>15</v>
      </c>
      <c r="C7" s="58" t="s">
        <v>16</v>
      </c>
      <c r="D7" s="58" t="s">
        <v>9</v>
      </c>
      <c r="E7" s="58" t="s">
        <v>10</v>
      </c>
      <c r="F7" s="58" t="s">
        <v>90</v>
      </c>
      <c r="G7" s="59" t="s">
        <v>17</v>
      </c>
      <c r="H7" s="59" t="s">
        <v>11</v>
      </c>
    </row>
    <row r="8" spans="1:8" x14ac:dyDescent="0.25">
      <c r="A8" s="42">
        <v>43132</v>
      </c>
      <c r="B8" s="45"/>
      <c r="C8" s="36"/>
      <c r="D8" s="36"/>
      <c r="E8" s="96"/>
      <c r="F8" s="95"/>
      <c r="G8" s="37">
        <f>B8+C8+D8+E8+F8</f>
        <v>0</v>
      </c>
      <c r="H8" s="98" t="e">
        <f>B8*DECLARATION!B$6</f>
        <v>#VALUE!</v>
      </c>
    </row>
    <row r="9" spans="1:8" x14ac:dyDescent="0.25">
      <c r="A9" s="42">
        <v>43133</v>
      </c>
      <c r="B9" s="44"/>
      <c r="C9" s="19"/>
      <c r="D9" s="19"/>
      <c r="E9" s="19"/>
      <c r="F9" s="92"/>
      <c r="G9" s="37">
        <f t="shared" ref="G9:G35" si="0">B9+C9+D9+E9+F9</f>
        <v>0</v>
      </c>
      <c r="H9" s="98" t="e">
        <f>B9*DECLARATION!B$6</f>
        <v>#VALUE!</v>
      </c>
    </row>
    <row r="10" spans="1:8" x14ac:dyDescent="0.25">
      <c r="A10" s="42">
        <v>43134</v>
      </c>
      <c r="B10" s="44">
        <v>5</v>
      </c>
      <c r="C10" s="19"/>
      <c r="D10" s="19"/>
      <c r="E10" s="94"/>
      <c r="F10" s="40"/>
      <c r="G10" s="37">
        <f t="shared" si="0"/>
        <v>5</v>
      </c>
      <c r="H10" s="98" t="e">
        <f>B10*DECLARATION!B$6</f>
        <v>#VALUE!</v>
      </c>
    </row>
    <row r="11" spans="1:8" x14ac:dyDescent="0.25">
      <c r="A11" s="42">
        <v>43135</v>
      </c>
      <c r="B11" s="44"/>
      <c r="C11" s="19"/>
      <c r="D11" s="19"/>
      <c r="E11" s="19"/>
      <c r="F11" s="92"/>
      <c r="G11" s="37">
        <f t="shared" si="0"/>
        <v>0</v>
      </c>
      <c r="H11" s="98" t="e">
        <f>B11*DECLARATION!B$6</f>
        <v>#VALUE!</v>
      </c>
    </row>
    <row r="12" spans="1:8" x14ac:dyDescent="0.25">
      <c r="A12" s="42">
        <v>43136</v>
      </c>
      <c r="B12" s="44"/>
      <c r="C12" s="19"/>
      <c r="D12" s="19"/>
      <c r="E12" s="39"/>
      <c r="F12" s="40"/>
      <c r="G12" s="37">
        <f t="shared" si="0"/>
        <v>0</v>
      </c>
      <c r="H12" s="98" t="e">
        <f>B12*DECLARATION!B$6</f>
        <v>#VALUE!</v>
      </c>
    </row>
    <row r="13" spans="1:8" x14ac:dyDescent="0.25">
      <c r="A13" s="42">
        <v>43137</v>
      </c>
      <c r="B13" s="44"/>
      <c r="C13" s="19"/>
      <c r="D13" s="19"/>
      <c r="E13" s="39"/>
      <c r="F13" s="40"/>
      <c r="G13" s="37">
        <f t="shared" si="0"/>
        <v>0</v>
      </c>
      <c r="H13" s="98" t="e">
        <f>B13*DECLARATION!B$6</f>
        <v>#VALUE!</v>
      </c>
    </row>
    <row r="14" spans="1:8" x14ac:dyDescent="0.25">
      <c r="A14" s="42">
        <v>43138</v>
      </c>
      <c r="B14" s="44"/>
      <c r="C14" s="19"/>
      <c r="D14" s="19"/>
      <c r="E14" s="39"/>
      <c r="F14" s="40"/>
      <c r="G14" s="37">
        <f t="shared" si="0"/>
        <v>0</v>
      </c>
      <c r="H14" s="98" t="e">
        <f>B14*DECLARATION!B$6</f>
        <v>#VALUE!</v>
      </c>
    </row>
    <row r="15" spans="1:8" x14ac:dyDescent="0.25">
      <c r="A15" s="42">
        <v>43139</v>
      </c>
      <c r="B15" s="44"/>
      <c r="C15" s="19"/>
      <c r="D15" s="19"/>
      <c r="E15" s="39"/>
      <c r="F15" s="40"/>
      <c r="G15" s="37">
        <f t="shared" si="0"/>
        <v>0</v>
      </c>
      <c r="H15" s="98" t="e">
        <f>B15*DECLARATION!B$6</f>
        <v>#VALUE!</v>
      </c>
    </row>
    <row r="16" spans="1:8" x14ac:dyDescent="0.25">
      <c r="A16" s="42">
        <v>43140</v>
      </c>
      <c r="B16" s="44"/>
      <c r="C16" s="19"/>
      <c r="D16" s="19"/>
      <c r="E16" s="39"/>
      <c r="F16" s="40"/>
      <c r="G16" s="37">
        <f t="shared" si="0"/>
        <v>0</v>
      </c>
      <c r="H16" s="98" t="e">
        <f>B16*DECLARATION!B$6</f>
        <v>#VALUE!</v>
      </c>
    </row>
    <row r="17" spans="1:8" x14ac:dyDescent="0.25">
      <c r="A17" s="42">
        <v>43141</v>
      </c>
      <c r="B17" s="44"/>
      <c r="C17" s="19"/>
      <c r="D17" s="19"/>
      <c r="E17" s="39"/>
      <c r="F17" s="40"/>
      <c r="G17" s="37">
        <f t="shared" si="0"/>
        <v>0</v>
      </c>
      <c r="H17" s="98" t="e">
        <f>B17*DECLARATION!B$6</f>
        <v>#VALUE!</v>
      </c>
    </row>
    <row r="18" spans="1:8" x14ac:dyDescent="0.25">
      <c r="A18" s="42">
        <v>43142</v>
      </c>
      <c r="B18" s="44"/>
      <c r="C18" s="19"/>
      <c r="D18" s="19"/>
      <c r="E18" s="39"/>
      <c r="F18" s="40"/>
      <c r="G18" s="37">
        <f t="shared" si="0"/>
        <v>0</v>
      </c>
      <c r="H18" s="98" t="e">
        <f>B18*DECLARATION!B$6</f>
        <v>#VALUE!</v>
      </c>
    </row>
    <row r="19" spans="1:8" x14ac:dyDescent="0.25">
      <c r="A19" s="42">
        <v>43143</v>
      </c>
      <c r="B19" s="44"/>
      <c r="C19" s="19"/>
      <c r="D19" s="19"/>
      <c r="E19" s="39"/>
      <c r="F19" s="40"/>
      <c r="G19" s="37">
        <f t="shared" si="0"/>
        <v>0</v>
      </c>
      <c r="H19" s="98" t="e">
        <f>B19*DECLARATION!B$6</f>
        <v>#VALUE!</v>
      </c>
    </row>
    <row r="20" spans="1:8" x14ac:dyDescent="0.25">
      <c r="A20" s="42">
        <v>43144</v>
      </c>
      <c r="B20" s="44"/>
      <c r="C20" s="19"/>
      <c r="D20" s="19"/>
      <c r="E20" s="39"/>
      <c r="F20" s="40"/>
      <c r="G20" s="37">
        <f t="shared" si="0"/>
        <v>0</v>
      </c>
      <c r="H20" s="98" t="e">
        <f>B20*DECLARATION!B$6</f>
        <v>#VALUE!</v>
      </c>
    </row>
    <row r="21" spans="1:8" x14ac:dyDescent="0.25">
      <c r="A21" s="42">
        <v>43145</v>
      </c>
      <c r="B21" s="44"/>
      <c r="C21" s="19"/>
      <c r="D21" s="19"/>
      <c r="E21" s="39"/>
      <c r="F21" s="40"/>
      <c r="G21" s="37">
        <f t="shared" si="0"/>
        <v>0</v>
      </c>
      <c r="H21" s="98" t="e">
        <f>B21*DECLARATION!B$6</f>
        <v>#VALUE!</v>
      </c>
    </row>
    <row r="22" spans="1:8" x14ac:dyDescent="0.25">
      <c r="A22" s="42">
        <v>43146</v>
      </c>
      <c r="B22" s="44"/>
      <c r="C22" s="19"/>
      <c r="D22" s="19"/>
      <c r="E22" s="39"/>
      <c r="F22" s="40"/>
      <c r="G22" s="37">
        <f t="shared" si="0"/>
        <v>0</v>
      </c>
      <c r="H22" s="98" t="e">
        <f>B22*DECLARATION!B$6</f>
        <v>#VALUE!</v>
      </c>
    </row>
    <row r="23" spans="1:8" x14ac:dyDescent="0.25">
      <c r="A23" s="42">
        <v>43147</v>
      </c>
      <c r="B23" s="44"/>
      <c r="C23" s="19"/>
      <c r="D23" s="19"/>
      <c r="E23" s="39"/>
      <c r="F23" s="40"/>
      <c r="G23" s="37">
        <f t="shared" si="0"/>
        <v>0</v>
      </c>
      <c r="H23" s="98" t="e">
        <f>B23*DECLARATION!B$6</f>
        <v>#VALUE!</v>
      </c>
    </row>
    <row r="24" spans="1:8" x14ac:dyDescent="0.25">
      <c r="A24" s="42">
        <v>43148</v>
      </c>
      <c r="B24" s="44">
        <v>4</v>
      </c>
      <c r="C24" s="19"/>
      <c r="D24" s="19"/>
      <c r="E24" s="19">
        <v>2</v>
      </c>
      <c r="F24" s="92"/>
      <c r="G24" s="37">
        <f t="shared" si="0"/>
        <v>6</v>
      </c>
      <c r="H24" s="98" t="e">
        <f>B24*DECLARATION!B$6</f>
        <v>#VALUE!</v>
      </c>
    </row>
    <row r="25" spans="1:8" x14ac:dyDescent="0.25">
      <c r="A25" s="42">
        <v>43149</v>
      </c>
      <c r="B25" s="44"/>
      <c r="C25" s="19"/>
      <c r="D25" s="19"/>
      <c r="E25" s="39"/>
      <c r="F25" s="40"/>
      <c r="G25" s="37">
        <f t="shared" si="0"/>
        <v>0</v>
      </c>
      <c r="H25" s="98" t="e">
        <f>B25*DECLARATION!B$6</f>
        <v>#VALUE!</v>
      </c>
    </row>
    <row r="26" spans="1:8" x14ac:dyDescent="0.25">
      <c r="A26" s="42">
        <v>43150</v>
      </c>
      <c r="B26" s="44"/>
      <c r="C26" s="19"/>
      <c r="D26" s="19"/>
      <c r="E26" s="39"/>
      <c r="F26" s="40"/>
      <c r="G26" s="37">
        <f t="shared" si="0"/>
        <v>0</v>
      </c>
      <c r="H26" s="98" t="e">
        <f>B26*DECLARATION!B$6</f>
        <v>#VALUE!</v>
      </c>
    </row>
    <row r="27" spans="1:8" x14ac:dyDescent="0.25">
      <c r="A27" s="42">
        <v>43151</v>
      </c>
      <c r="B27" s="44"/>
      <c r="C27" s="19"/>
      <c r="D27" s="19"/>
      <c r="E27" s="39"/>
      <c r="F27" s="40"/>
      <c r="G27" s="37">
        <f t="shared" si="0"/>
        <v>0</v>
      </c>
      <c r="H27" s="98" t="e">
        <f>B27*DECLARATION!B$6</f>
        <v>#VALUE!</v>
      </c>
    </row>
    <row r="28" spans="1:8" x14ac:dyDescent="0.25">
      <c r="A28" s="42">
        <v>43152</v>
      </c>
      <c r="B28" s="44"/>
      <c r="C28" s="19"/>
      <c r="D28" s="19"/>
      <c r="E28" s="39"/>
      <c r="F28" s="40"/>
      <c r="G28" s="37">
        <f t="shared" si="0"/>
        <v>0</v>
      </c>
      <c r="H28" s="98" t="e">
        <f>B28*DECLARATION!B$6</f>
        <v>#VALUE!</v>
      </c>
    </row>
    <row r="29" spans="1:8" x14ac:dyDescent="0.25">
      <c r="A29" s="42">
        <v>43153</v>
      </c>
      <c r="B29" s="44"/>
      <c r="C29" s="19"/>
      <c r="D29" s="19"/>
      <c r="E29" s="39"/>
      <c r="F29" s="40"/>
      <c r="G29" s="37">
        <f t="shared" si="0"/>
        <v>0</v>
      </c>
      <c r="H29" s="98" t="e">
        <f>B29*DECLARATION!B$6</f>
        <v>#VALUE!</v>
      </c>
    </row>
    <row r="30" spans="1:8" x14ac:dyDescent="0.25">
      <c r="A30" s="42">
        <v>43154</v>
      </c>
      <c r="B30" s="44"/>
      <c r="C30" s="19"/>
      <c r="D30" s="19"/>
      <c r="E30" s="19"/>
      <c r="F30" s="92"/>
      <c r="G30" s="37">
        <f t="shared" si="0"/>
        <v>0</v>
      </c>
      <c r="H30" s="98" t="e">
        <f>B30*DECLARATION!B$6</f>
        <v>#VALUE!</v>
      </c>
    </row>
    <row r="31" spans="1:8" x14ac:dyDescent="0.25">
      <c r="A31" s="42">
        <v>43155</v>
      </c>
      <c r="B31" s="44">
        <v>3</v>
      </c>
      <c r="C31" s="19"/>
      <c r="D31" s="19"/>
      <c r="E31" s="39"/>
      <c r="F31" s="40"/>
      <c r="G31" s="37">
        <f t="shared" si="0"/>
        <v>3</v>
      </c>
      <c r="H31" s="98" t="e">
        <f>B31*DECLARATION!B$6</f>
        <v>#VALUE!</v>
      </c>
    </row>
    <row r="32" spans="1:8" x14ac:dyDescent="0.25">
      <c r="A32" s="42">
        <v>43156</v>
      </c>
      <c r="B32" s="44"/>
      <c r="C32" s="19"/>
      <c r="D32" s="19"/>
      <c r="E32" s="39"/>
      <c r="F32" s="40"/>
      <c r="G32" s="37">
        <f t="shared" si="0"/>
        <v>0</v>
      </c>
      <c r="H32" s="98" t="e">
        <f>B32*DECLARATION!B$6</f>
        <v>#VALUE!</v>
      </c>
    </row>
    <row r="33" spans="1:8" x14ac:dyDescent="0.25">
      <c r="A33" s="42">
        <v>43157</v>
      </c>
      <c r="B33" s="44"/>
      <c r="C33" s="19"/>
      <c r="D33" s="19"/>
      <c r="E33" s="39"/>
      <c r="F33" s="40"/>
      <c r="G33" s="37">
        <f t="shared" si="0"/>
        <v>0</v>
      </c>
      <c r="H33" s="98" t="e">
        <f>B33*DECLARATION!B$6</f>
        <v>#VALUE!</v>
      </c>
    </row>
    <row r="34" spans="1:8" x14ac:dyDescent="0.25">
      <c r="A34" s="42">
        <v>43158</v>
      </c>
      <c r="B34" s="44"/>
      <c r="C34" s="19"/>
      <c r="D34" s="19"/>
      <c r="E34" s="39"/>
      <c r="F34" s="40"/>
      <c r="G34" s="37">
        <f t="shared" si="0"/>
        <v>0</v>
      </c>
      <c r="H34" s="98" t="e">
        <f>B34*DECLARATION!B$6</f>
        <v>#VALUE!</v>
      </c>
    </row>
    <row r="35" spans="1:8" ht="15.75" thickBot="1" x14ac:dyDescent="0.3">
      <c r="A35" s="42">
        <v>43159</v>
      </c>
      <c r="B35" s="97"/>
      <c r="C35" s="38"/>
      <c r="D35" s="38"/>
      <c r="E35" s="38"/>
      <c r="F35" s="90"/>
      <c r="G35" s="37">
        <f t="shared" si="0"/>
        <v>0</v>
      </c>
      <c r="H35" s="98" t="e">
        <f>B35*DECLARATION!B$6</f>
        <v>#VALUE!</v>
      </c>
    </row>
    <row r="36" spans="1:8" x14ac:dyDescent="0.25">
      <c r="A36" s="51" t="s">
        <v>18</v>
      </c>
      <c r="B36" s="52">
        <f t="shared" ref="B36:H36" si="1">SUM(B8:B35)</f>
        <v>12</v>
      </c>
      <c r="C36" s="52">
        <f t="shared" si="1"/>
        <v>0</v>
      </c>
      <c r="D36" s="52">
        <f t="shared" si="1"/>
        <v>0</v>
      </c>
      <c r="E36" s="52">
        <f t="shared" si="1"/>
        <v>2</v>
      </c>
      <c r="F36" s="52">
        <f t="shared" si="1"/>
        <v>0</v>
      </c>
      <c r="G36" s="100">
        <f t="shared" si="1"/>
        <v>14</v>
      </c>
      <c r="H36" s="99" t="e">
        <f t="shared" si="1"/>
        <v>#VALUE!</v>
      </c>
    </row>
  </sheetData>
  <mergeCells count="7">
    <mergeCell ref="A1:H1"/>
    <mergeCell ref="A2:H2"/>
    <mergeCell ref="A4:H4"/>
    <mergeCell ref="A6:A7"/>
    <mergeCell ref="G6:H6"/>
    <mergeCell ref="A3:D3"/>
    <mergeCell ref="C6:F6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39"/>
  <sheetViews>
    <sheetView topLeftCell="A20" zoomScaleNormal="100" workbookViewId="0">
      <selection activeCell="D29" sqref="D29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5" width="13.85546875" customWidth="1"/>
    <col min="6" max="6" width="12.28515625" customWidth="1"/>
  </cols>
  <sheetData>
    <row r="1" spans="1:8" ht="41.25" customHeight="1" x14ac:dyDescent="0.35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ht="23.25" customHeight="1" x14ac:dyDescent="0.25">
      <c r="A2" s="169">
        <v>43160</v>
      </c>
      <c r="B2" s="169"/>
      <c r="C2" s="169"/>
      <c r="D2" s="169"/>
      <c r="E2" s="169"/>
      <c r="F2" s="169"/>
      <c r="G2" s="169"/>
      <c r="H2" s="169"/>
    </row>
    <row r="3" spans="1:8" ht="14.25" customHeight="1" thickBot="1" x14ac:dyDescent="0.3">
      <c r="A3" s="178">
        <f>DECLARATION!D13</f>
        <v>0</v>
      </c>
      <c r="B3" s="178"/>
      <c r="C3" s="178"/>
      <c r="D3" s="178"/>
      <c r="E3" s="3"/>
      <c r="F3" s="3"/>
      <c r="G3" s="3"/>
    </row>
    <row r="4" spans="1:8" ht="22.5" customHeight="1" thickBot="1" x14ac:dyDescent="0.3">
      <c r="A4" s="170" t="s">
        <v>12</v>
      </c>
      <c r="B4" s="171"/>
      <c r="C4" s="171"/>
      <c r="D4" s="171"/>
      <c r="E4" s="171"/>
      <c r="F4" s="171"/>
      <c r="G4" s="172"/>
    </row>
    <row r="5" spans="1:8" ht="11.25" customHeight="1" x14ac:dyDescent="0.25"/>
    <row r="6" spans="1:8" ht="46.5" customHeight="1" x14ac:dyDescent="0.25">
      <c r="A6" s="168" t="s">
        <v>13</v>
      </c>
      <c r="B6" s="47" t="s">
        <v>8</v>
      </c>
      <c r="C6" s="175" t="s">
        <v>14</v>
      </c>
      <c r="D6" s="176"/>
      <c r="E6" s="176"/>
      <c r="F6" s="177"/>
      <c r="G6" s="173" t="s">
        <v>74</v>
      </c>
      <c r="H6" s="173"/>
    </row>
    <row r="7" spans="1:8" ht="120.75" thickBot="1" x14ac:dyDescent="0.3">
      <c r="A7" s="168"/>
      <c r="B7" s="57" t="s">
        <v>15</v>
      </c>
      <c r="C7" s="58" t="s">
        <v>16</v>
      </c>
      <c r="D7" s="58" t="s">
        <v>9</v>
      </c>
      <c r="E7" s="58" t="s">
        <v>10</v>
      </c>
      <c r="F7" s="58" t="s">
        <v>90</v>
      </c>
      <c r="G7" s="59" t="s">
        <v>17</v>
      </c>
      <c r="H7" s="59" t="s">
        <v>11</v>
      </c>
    </row>
    <row r="8" spans="1:8" x14ac:dyDescent="0.25">
      <c r="A8" s="42">
        <v>43160</v>
      </c>
      <c r="B8" s="45"/>
      <c r="C8" s="36"/>
      <c r="D8" s="36"/>
      <c r="E8" s="96"/>
      <c r="F8" s="95"/>
      <c r="G8" s="37">
        <f>B8+C8+D8+E8+F8</f>
        <v>0</v>
      </c>
      <c r="H8" s="35" t="e">
        <f>B8*DECLARATION!B$6</f>
        <v>#VALUE!</v>
      </c>
    </row>
    <row r="9" spans="1:8" x14ac:dyDescent="0.25">
      <c r="A9" s="42">
        <v>43161</v>
      </c>
      <c r="B9" s="44"/>
      <c r="C9" s="19"/>
      <c r="D9" s="19"/>
      <c r="E9" s="19"/>
      <c r="F9" s="92"/>
      <c r="G9" s="37">
        <f t="shared" ref="G9:G38" si="0">B9+C9+D9+E9+F9</f>
        <v>0</v>
      </c>
      <c r="H9" s="35" t="e">
        <f>B9*DECLARATION!B$6</f>
        <v>#VALUE!</v>
      </c>
    </row>
    <row r="10" spans="1:8" x14ac:dyDescent="0.25">
      <c r="A10" s="42">
        <v>43162</v>
      </c>
      <c r="B10" s="44"/>
      <c r="C10" s="19"/>
      <c r="D10" s="19"/>
      <c r="E10" s="94"/>
      <c r="F10" s="40"/>
      <c r="G10" s="37">
        <f t="shared" si="0"/>
        <v>0</v>
      </c>
      <c r="H10" s="35" t="e">
        <f>B10*DECLARATION!B$6</f>
        <v>#VALUE!</v>
      </c>
    </row>
    <row r="11" spans="1:8" x14ac:dyDescent="0.25">
      <c r="A11" s="42">
        <v>43163</v>
      </c>
      <c r="B11" s="44"/>
      <c r="C11" s="19"/>
      <c r="D11" s="19"/>
      <c r="E11" s="19"/>
      <c r="F11" s="92"/>
      <c r="G11" s="37">
        <f t="shared" si="0"/>
        <v>0</v>
      </c>
      <c r="H11" s="35" t="e">
        <f>B11*DECLARATION!B$6</f>
        <v>#VALUE!</v>
      </c>
    </row>
    <row r="12" spans="1:8" x14ac:dyDescent="0.25">
      <c r="A12" s="42">
        <v>43164</v>
      </c>
      <c r="B12" s="44"/>
      <c r="C12" s="19"/>
      <c r="D12" s="19"/>
      <c r="E12" s="39"/>
      <c r="F12" s="40"/>
      <c r="G12" s="37">
        <f t="shared" si="0"/>
        <v>0</v>
      </c>
      <c r="H12" s="35" t="e">
        <f>B12*DECLARATION!B$6</f>
        <v>#VALUE!</v>
      </c>
    </row>
    <row r="13" spans="1:8" x14ac:dyDescent="0.25">
      <c r="A13" s="42">
        <v>43165</v>
      </c>
      <c r="B13" s="44"/>
      <c r="C13" s="19"/>
      <c r="D13" s="19"/>
      <c r="E13" s="39"/>
      <c r="F13" s="40"/>
      <c r="G13" s="37">
        <f t="shared" si="0"/>
        <v>0</v>
      </c>
      <c r="H13" s="35" t="e">
        <f>B13*DECLARATION!B$6</f>
        <v>#VALUE!</v>
      </c>
    </row>
    <row r="14" spans="1:8" x14ac:dyDescent="0.25">
      <c r="A14" s="42">
        <v>43166</v>
      </c>
      <c r="B14" s="44"/>
      <c r="C14" s="19"/>
      <c r="D14" s="19"/>
      <c r="E14" s="39"/>
      <c r="F14" s="40"/>
      <c r="G14" s="37">
        <f t="shared" si="0"/>
        <v>0</v>
      </c>
      <c r="H14" s="35" t="e">
        <f>B14*DECLARATION!B$6</f>
        <v>#VALUE!</v>
      </c>
    </row>
    <row r="15" spans="1:8" x14ac:dyDescent="0.25">
      <c r="A15" s="42">
        <v>43167</v>
      </c>
      <c r="B15" s="44"/>
      <c r="C15" s="19"/>
      <c r="D15" s="19"/>
      <c r="E15" s="39"/>
      <c r="F15" s="40"/>
      <c r="G15" s="37">
        <f t="shared" si="0"/>
        <v>0</v>
      </c>
      <c r="H15" s="35" t="e">
        <f>B15*DECLARATION!B$6</f>
        <v>#VALUE!</v>
      </c>
    </row>
    <row r="16" spans="1:8" x14ac:dyDescent="0.25">
      <c r="A16" s="42">
        <v>43168</v>
      </c>
      <c r="B16" s="44"/>
      <c r="C16" s="19"/>
      <c r="D16" s="19"/>
      <c r="E16" s="39"/>
      <c r="F16" s="40"/>
      <c r="G16" s="37">
        <f t="shared" si="0"/>
        <v>0</v>
      </c>
      <c r="H16" s="35" t="e">
        <f>B16*DECLARATION!B$6</f>
        <v>#VALUE!</v>
      </c>
    </row>
    <row r="17" spans="1:8" x14ac:dyDescent="0.25">
      <c r="A17" s="42">
        <v>43169</v>
      </c>
      <c r="B17" s="44"/>
      <c r="C17" s="19"/>
      <c r="D17" s="19"/>
      <c r="E17" s="39"/>
      <c r="F17" s="40"/>
      <c r="G17" s="37">
        <f t="shared" si="0"/>
        <v>0</v>
      </c>
      <c r="H17" s="35" t="e">
        <f>B17*DECLARATION!B$6</f>
        <v>#VALUE!</v>
      </c>
    </row>
    <row r="18" spans="1:8" x14ac:dyDescent="0.25">
      <c r="A18" s="42">
        <v>43170</v>
      </c>
      <c r="B18" s="44"/>
      <c r="C18" s="19"/>
      <c r="D18" s="19"/>
      <c r="E18" s="39"/>
      <c r="F18" s="40"/>
      <c r="G18" s="37">
        <f t="shared" si="0"/>
        <v>0</v>
      </c>
      <c r="H18" s="35" t="e">
        <f>B18*DECLARATION!B$6</f>
        <v>#VALUE!</v>
      </c>
    </row>
    <row r="19" spans="1:8" x14ac:dyDescent="0.25">
      <c r="A19" s="42">
        <v>43171</v>
      </c>
      <c r="B19" s="44"/>
      <c r="C19" s="19"/>
      <c r="D19" s="19"/>
      <c r="E19" s="39"/>
      <c r="F19" s="40"/>
      <c r="G19" s="37">
        <f t="shared" si="0"/>
        <v>0</v>
      </c>
      <c r="H19" s="35" t="e">
        <f>B19*DECLARATION!B$6</f>
        <v>#VALUE!</v>
      </c>
    </row>
    <row r="20" spans="1:8" x14ac:dyDescent="0.25">
      <c r="A20" s="42">
        <v>43172</v>
      </c>
      <c r="B20" s="44"/>
      <c r="C20" s="19"/>
      <c r="D20" s="19"/>
      <c r="E20" s="39"/>
      <c r="F20" s="40"/>
      <c r="G20" s="37">
        <f t="shared" si="0"/>
        <v>0</v>
      </c>
      <c r="H20" s="35" t="e">
        <f>B20*DECLARATION!B$6</f>
        <v>#VALUE!</v>
      </c>
    </row>
    <row r="21" spans="1:8" x14ac:dyDescent="0.25">
      <c r="A21" s="42">
        <v>43173</v>
      </c>
      <c r="B21" s="44"/>
      <c r="C21" s="19"/>
      <c r="D21" s="19"/>
      <c r="E21" s="39"/>
      <c r="F21" s="40"/>
      <c r="G21" s="37">
        <f t="shared" si="0"/>
        <v>0</v>
      </c>
      <c r="H21" s="35" t="e">
        <f>B21*DECLARATION!B$6</f>
        <v>#VALUE!</v>
      </c>
    </row>
    <row r="22" spans="1:8" x14ac:dyDescent="0.25">
      <c r="A22" s="42">
        <v>43174</v>
      </c>
      <c r="B22" s="44">
        <v>7</v>
      </c>
      <c r="C22" s="19"/>
      <c r="D22" s="19"/>
      <c r="E22" s="39"/>
      <c r="F22" s="40"/>
      <c r="G22" s="37">
        <f t="shared" si="0"/>
        <v>7</v>
      </c>
      <c r="H22" s="35" t="e">
        <f>B22*DECLARATION!B$6</f>
        <v>#VALUE!</v>
      </c>
    </row>
    <row r="23" spans="1:8" x14ac:dyDescent="0.25">
      <c r="A23" s="42">
        <v>43175</v>
      </c>
      <c r="B23" s="44"/>
      <c r="C23" s="19"/>
      <c r="D23" s="19"/>
      <c r="E23" s="39"/>
      <c r="F23" s="40"/>
      <c r="G23" s="37">
        <f t="shared" si="0"/>
        <v>0</v>
      </c>
      <c r="H23" s="35" t="e">
        <f>B23*DECLARATION!B$6</f>
        <v>#VALUE!</v>
      </c>
    </row>
    <row r="24" spans="1:8" x14ac:dyDescent="0.25">
      <c r="A24" s="42">
        <v>43176</v>
      </c>
      <c r="B24" s="44"/>
      <c r="C24" s="19"/>
      <c r="D24" s="19"/>
      <c r="E24" s="19"/>
      <c r="F24" s="92"/>
      <c r="G24" s="37">
        <f t="shared" si="0"/>
        <v>0</v>
      </c>
      <c r="H24" s="35" t="e">
        <f>B24*DECLARATION!B$6</f>
        <v>#VALUE!</v>
      </c>
    </row>
    <row r="25" spans="1:8" x14ac:dyDescent="0.25">
      <c r="A25" s="42">
        <v>43177</v>
      </c>
      <c r="B25" s="44"/>
      <c r="C25" s="19"/>
      <c r="D25" s="19"/>
      <c r="E25" s="39"/>
      <c r="F25" s="40"/>
      <c r="G25" s="37">
        <f t="shared" si="0"/>
        <v>0</v>
      </c>
      <c r="H25" s="35" t="e">
        <f>B25*DECLARATION!B$6</f>
        <v>#VALUE!</v>
      </c>
    </row>
    <row r="26" spans="1:8" x14ac:dyDescent="0.25">
      <c r="A26" s="42">
        <v>43178</v>
      </c>
      <c r="B26" s="44"/>
      <c r="C26" s="19"/>
      <c r="D26" s="19"/>
      <c r="E26" s="39"/>
      <c r="F26" s="40"/>
      <c r="G26" s="37">
        <f t="shared" si="0"/>
        <v>0</v>
      </c>
      <c r="H26" s="35" t="e">
        <f>B26*DECLARATION!B$6</f>
        <v>#VALUE!</v>
      </c>
    </row>
    <row r="27" spans="1:8" x14ac:dyDescent="0.25">
      <c r="A27" s="42">
        <v>43179</v>
      </c>
      <c r="B27" s="44"/>
      <c r="C27" s="19"/>
      <c r="D27" s="19"/>
      <c r="E27" s="39"/>
      <c r="F27" s="40"/>
      <c r="G27" s="37">
        <f t="shared" si="0"/>
        <v>0</v>
      </c>
      <c r="H27" s="35" t="e">
        <f>B27*DECLARATION!B$6</f>
        <v>#VALUE!</v>
      </c>
    </row>
    <row r="28" spans="1:8" x14ac:dyDescent="0.25">
      <c r="A28" s="42">
        <v>43180</v>
      </c>
      <c r="B28" s="44"/>
      <c r="C28" s="19"/>
      <c r="D28" s="19"/>
      <c r="E28" s="39"/>
      <c r="F28" s="40"/>
      <c r="G28" s="37">
        <f t="shared" si="0"/>
        <v>0</v>
      </c>
      <c r="H28" s="35" t="e">
        <f>B28*DECLARATION!B$6</f>
        <v>#VALUE!</v>
      </c>
    </row>
    <row r="29" spans="1:8" x14ac:dyDescent="0.25">
      <c r="A29" s="42">
        <v>43181</v>
      </c>
      <c r="B29" s="44"/>
      <c r="C29" s="19"/>
      <c r="D29" s="19"/>
      <c r="E29" s="39"/>
      <c r="F29" s="40"/>
      <c r="G29" s="37">
        <f t="shared" si="0"/>
        <v>0</v>
      </c>
      <c r="H29" s="35" t="e">
        <f>B29*DECLARATION!B$6</f>
        <v>#VALUE!</v>
      </c>
    </row>
    <row r="30" spans="1:8" x14ac:dyDescent="0.25">
      <c r="A30" s="42">
        <v>43182</v>
      </c>
      <c r="B30" s="44"/>
      <c r="C30" s="19"/>
      <c r="D30" s="19"/>
      <c r="E30" s="19"/>
      <c r="F30" s="92"/>
      <c r="G30" s="37">
        <f t="shared" si="0"/>
        <v>0</v>
      </c>
      <c r="H30" s="35" t="e">
        <f>B30*DECLARATION!B$6</f>
        <v>#VALUE!</v>
      </c>
    </row>
    <row r="31" spans="1:8" x14ac:dyDescent="0.25">
      <c r="A31" s="42">
        <v>43183</v>
      </c>
      <c r="B31" s="44"/>
      <c r="C31" s="19"/>
      <c r="D31" s="19"/>
      <c r="E31" s="39"/>
      <c r="F31" s="40"/>
      <c r="G31" s="37">
        <f t="shared" si="0"/>
        <v>0</v>
      </c>
      <c r="H31" s="35" t="e">
        <f>B31*DECLARATION!B$6</f>
        <v>#VALUE!</v>
      </c>
    </row>
    <row r="32" spans="1:8" x14ac:dyDescent="0.25">
      <c r="A32" s="42">
        <v>43184</v>
      </c>
      <c r="B32" s="44">
        <v>2</v>
      </c>
      <c r="C32" s="19"/>
      <c r="D32" s="19"/>
      <c r="E32" s="39"/>
      <c r="F32" s="40"/>
      <c r="G32" s="37">
        <f t="shared" si="0"/>
        <v>2</v>
      </c>
      <c r="H32" s="35" t="e">
        <f>B32*DECLARATION!B$6</f>
        <v>#VALUE!</v>
      </c>
    </row>
    <row r="33" spans="1:8" x14ac:dyDescent="0.25">
      <c r="A33" s="42">
        <v>43185</v>
      </c>
      <c r="B33" s="44"/>
      <c r="C33" s="19"/>
      <c r="D33" s="19"/>
      <c r="E33" s="39"/>
      <c r="F33" s="40"/>
      <c r="G33" s="37">
        <f t="shared" si="0"/>
        <v>0</v>
      </c>
      <c r="H33" s="35" t="e">
        <f>B33*DECLARATION!B$6</f>
        <v>#VALUE!</v>
      </c>
    </row>
    <row r="34" spans="1:8" x14ac:dyDescent="0.25">
      <c r="A34" s="42">
        <v>43186</v>
      </c>
      <c r="B34" s="44"/>
      <c r="C34" s="19"/>
      <c r="D34" s="19"/>
      <c r="E34" s="39"/>
      <c r="F34" s="40"/>
      <c r="G34" s="37">
        <f t="shared" si="0"/>
        <v>0</v>
      </c>
      <c r="H34" s="35" t="e">
        <f>B34*DECLARATION!B$6</f>
        <v>#VALUE!</v>
      </c>
    </row>
    <row r="35" spans="1:8" x14ac:dyDescent="0.25">
      <c r="A35" s="42">
        <v>43187</v>
      </c>
      <c r="B35" s="44"/>
      <c r="C35" s="19"/>
      <c r="D35" s="19"/>
      <c r="E35" s="39"/>
      <c r="F35" s="40"/>
      <c r="G35" s="37">
        <f t="shared" si="0"/>
        <v>0</v>
      </c>
      <c r="H35" s="35" t="e">
        <f>B35*DECLARATION!B$6</f>
        <v>#VALUE!</v>
      </c>
    </row>
    <row r="36" spans="1:8" x14ac:dyDescent="0.25">
      <c r="A36" s="42">
        <v>43188</v>
      </c>
      <c r="B36" s="44"/>
      <c r="C36" s="19"/>
      <c r="D36" s="19"/>
      <c r="E36" s="39"/>
      <c r="F36" s="40"/>
      <c r="G36" s="37"/>
      <c r="H36" s="35"/>
    </row>
    <row r="37" spans="1:8" x14ac:dyDescent="0.25">
      <c r="A37" s="42">
        <v>43189</v>
      </c>
      <c r="B37" s="44"/>
      <c r="C37" s="19"/>
      <c r="D37" s="19"/>
      <c r="E37" s="39"/>
      <c r="F37" s="40"/>
      <c r="G37" s="37">
        <f t="shared" si="0"/>
        <v>0</v>
      </c>
      <c r="H37" s="35" t="e">
        <f>B37*DECLARATION!B$6</f>
        <v>#VALUE!</v>
      </c>
    </row>
    <row r="38" spans="1:8" ht="15.75" thickBot="1" x14ac:dyDescent="0.3">
      <c r="A38" s="42">
        <v>43190</v>
      </c>
      <c r="B38" s="43"/>
      <c r="C38" s="19"/>
      <c r="D38" s="38"/>
      <c r="E38" s="91"/>
      <c r="F38" s="41"/>
      <c r="G38" s="37">
        <f t="shared" si="0"/>
        <v>0</v>
      </c>
      <c r="H38" s="35" t="e">
        <f>B38*DECLARATION!B$6</f>
        <v>#VALUE!</v>
      </c>
    </row>
    <row r="39" spans="1:8" x14ac:dyDescent="0.25">
      <c r="A39" s="51" t="s">
        <v>18</v>
      </c>
      <c r="B39" s="52">
        <f t="shared" ref="B39:H39" si="1">SUM(B8:B38)</f>
        <v>9</v>
      </c>
      <c r="C39" s="53">
        <f t="shared" si="1"/>
        <v>0</v>
      </c>
      <c r="D39" s="52">
        <f t="shared" si="1"/>
        <v>0</v>
      </c>
      <c r="E39" s="53">
        <f t="shared" si="1"/>
        <v>0</v>
      </c>
      <c r="F39" s="54">
        <f t="shared" si="1"/>
        <v>0</v>
      </c>
      <c r="G39" s="100">
        <f t="shared" si="1"/>
        <v>9</v>
      </c>
      <c r="H39" s="60" t="e">
        <f t="shared" si="1"/>
        <v>#VALUE!</v>
      </c>
    </row>
  </sheetData>
  <mergeCells count="7">
    <mergeCell ref="A1:H1"/>
    <mergeCell ref="A2:H2"/>
    <mergeCell ref="A4:G4"/>
    <mergeCell ref="A6:A7"/>
    <mergeCell ref="A3:D3"/>
    <mergeCell ref="C6:F6"/>
    <mergeCell ref="G6:H6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A30"/>
  <sheetViews>
    <sheetView workbookViewId="0">
      <selection activeCell="C8" sqref="C8"/>
    </sheetView>
  </sheetViews>
  <sheetFormatPr baseColWidth="10" defaultRowHeight="15" x14ac:dyDescent="0.25"/>
  <sheetData>
    <row r="2" spans="1:1" x14ac:dyDescent="0.25">
      <c r="A2" s="48" t="s">
        <v>77</v>
      </c>
    </row>
    <row r="3" spans="1:1" x14ac:dyDescent="0.25">
      <c r="A3" s="6">
        <v>0.2</v>
      </c>
    </row>
    <row r="4" spans="1:1" x14ac:dyDescent="0.25">
      <c r="A4" s="6">
        <v>0.45</v>
      </c>
    </row>
    <row r="5" spans="1:1" x14ac:dyDescent="0.25">
      <c r="A5" s="6">
        <v>0.5</v>
      </c>
    </row>
    <row r="6" spans="1:1" x14ac:dyDescent="0.25">
      <c r="A6" s="6">
        <v>0.7</v>
      </c>
    </row>
    <row r="7" spans="1:1" x14ac:dyDescent="0.25">
      <c r="A7" s="12">
        <v>0.8</v>
      </c>
    </row>
    <row r="8" spans="1:1" x14ac:dyDescent="0.25">
      <c r="A8" s="12">
        <v>1</v>
      </c>
    </row>
    <row r="9" spans="1:1" x14ac:dyDescent="0.25">
      <c r="A9" s="12">
        <v>1.35</v>
      </c>
    </row>
    <row r="10" spans="1:1" x14ac:dyDescent="0.25">
      <c r="A10" s="6">
        <v>1.8</v>
      </c>
    </row>
    <row r="11" spans="1:1" x14ac:dyDescent="0.25">
      <c r="A11" s="12">
        <v>2.2999999999999998</v>
      </c>
    </row>
    <row r="13" spans="1:1" x14ac:dyDescent="0.25">
      <c r="A13" t="s">
        <v>71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87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4" spans="1:1" x14ac:dyDescent="0.25">
      <c r="A24" t="s">
        <v>71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NOTICE</vt:lpstr>
      <vt:lpstr>DECLARATION</vt:lpstr>
      <vt:lpstr>JANVIER</vt:lpstr>
      <vt:lpstr>FEVRIER</vt:lpstr>
      <vt:lpstr>MARS</vt:lpstr>
      <vt:lpstr>Feuil1</vt:lpstr>
      <vt:lpstr>Ne pas toucher</vt:lpstr>
      <vt:lpstr>DECLARATION!Zone_d_impression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Amélie BIANCHI</cp:lastModifiedBy>
  <cp:lastPrinted>2016-03-01T14:42:23Z</cp:lastPrinted>
  <dcterms:created xsi:type="dcterms:W3CDTF">2015-12-01T13:38:50Z</dcterms:created>
  <dcterms:modified xsi:type="dcterms:W3CDTF">2018-04-25T08:20:24Z</dcterms:modified>
</cp:coreProperties>
</file>